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35" windowHeight="11250" activeTab="0"/>
  </bookViews>
  <sheets>
    <sheet name="Жени" sheetId="1" r:id="rId1"/>
    <sheet name="А-мъже" sheetId="2" r:id="rId2"/>
    <sheet name="Б-мъже" sheetId="3" r:id="rId3"/>
    <sheet name="Младежи" sheetId="4" r:id="rId4"/>
    <sheet name="Сеньори" sheetId="5" r:id="rId5"/>
    <sheet name="Ж-двойки" sheetId="6" r:id="rId6"/>
    <sheet name="М-двойки" sheetId="7" r:id="rId7"/>
    <sheet name="М-тройки" sheetId="8" r:id="rId8"/>
    <sheet name="Отборно" sheetId="9" r:id="rId9"/>
  </sheets>
  <definedNames/>
  <calcPr fullCalcOnLoad="1"/>
</workbook>
</file>

<file path=xl/sharedStrings.xml><?xml version="1.0" encoding="utf-8"?>
<sst xmlns="http://schemas.openxmlformats.org/spreadsheetml/2006/main" count="721" uniqueCount="374">
  <si>
    <t>Състезател</t>
  </si>
  <si>
    <t>1 серия</t>
  </si>
  <si>
    <t>2 серия</t>
  </si>
  <si>
    <t>3 серия</t>
  </si>
  <si>
    <t>4 серия</t>
  </si>
  <si>
    <t>5 серия</t>
  </si>
  <si>
    <t>6 серия</t>
  </si>
  <si>
    <t>7 серия</t>
  </si>
  <si>
    <t>8 серия</t>
  </si>
  <si>
    <t>9 серия</t>
  </si>
  <si>
    <t>Общо</t>
  </si>
  <si>
    <t>Средно</t>
  </si>
  <si>
    <t>Асен Петров (Левски)</t>
  </si>
  <si>
    <t>Диан Динев (Страйк Мания)</t>
  </si>
  <si>
    <t>Георги Димов (Мега)</t>
  </si>
  <si>
    <t>Пламен Станчев (Мега)</t>
  </si>
  <si>
    <t>Боян Донов (Галакси)</t>
  </si>
  <si>
    <t>Борис Панайотов (Мега)</t>
  </si>
  <si>
    <t>Христо Георгиев (Галакси)</t>
  </si>
  <si>
    <t>Тодор Личев (Страйкърс)</t>
  </si>
  <si>
    <t>Мавитан Чифтчи (Галакси)</t>
  </si>
  <si>
    <t>Юли Петров (Мега)</t>
  </si>
  <si>
    <t>Адонис Бекас (Мега)</t>
  </si>
  <si>
    <t>Веселин Петров (Мега)</t>
  </si>
  <si>
    <t>Калоян Иванов (Левски)</t>
  </si>
  <si>
    <t>Явор Миланов (Академик-2001)</t>
  </si>
  <si>
    <t>Антоан-Никола Трендафилов (Корона-Благоевград)</t>
  </si>
  <si>
    <t>Славчо Кордев (Корона-Благоевград)</t>
  </si>
  <si>
    <t>Бранко Сергиевски (ЦСКА-2005)</t>
  </si>
  <si>
    <t>Захари Стайков (АТИА)</t>
  </si>
  <si>
    <t>Николай Върбанов (Боляри)</t>
  </si>
  <si>
    <t>Николай Петров (Мега)</t>
  </si>
  <si>
    <t>Мохамед Юсейф (Страйк Мания)</t>
  </si>
  <si>
    <t>Александър Лефтеров (АТИА)</t>
  </si>
  <si>
    <t>Георги Божилов (Страйк Мания)</t>
  </si>
  <si>
    <t>Петьо Дамянов (ЦСКА-2005)</t>
  </si>
  <si>
    <t>Димитър Кръстев (Касабов Спорт)</t>
  </si>
  <si>
    <t>Антоан Маринов (Страйк Мания)</t>
  </si>
  <si>
    <t>Радослав Сонев (Страйкърс)</t>
  </si>
  <si>
    <t>Илия Узунов (Корона-Благоевград)</t>
  </si>
  <si>
    <t>Асен Киров (Галакси)</t>
  </si>
  <si>
    <t>Николай Мадолев (Корона-Благоевград)</t>
  </si>
  <si>
    <t>Светослав Бечев (Страйкърс)</t>
  </si>
  <si>
    <t>Кирил Кирилов (Галакси)</t>
  </si>
  <si>
    <t>Никола Николов (Страйк Мания)</t>
  </si>
  <si>
    <t>Станимир Върбев (Страйкърс)</t>
  </si>
  <si>
    <t>Чавдар Велинов (Ескалибур)</t>
  </si>
  <si>
    <t>Андрей Нещерев (Страйкърс)</t>
  </si>
  <si>
    <t>Димитър Попов (Академик-2001)</t>
  </si>
  <si>
    <t>Милиян Миланов (ЦСКА-2005)</t>
  </si>
  <si>
    <t>Иван Шакин (Корона-Благоевград)</t>
  </si>
  <si>
    <t>Антон Чернев (Левски)</t>
  </si>
  <si>
    <t>Парашкев Богданов (Страйк Мания)</t>
  </si>
  <si>
    <t>Чавдар Василев (Страйкърс)</t>
  </si>
  <si>
    <t>Динко Динков (Страйк Мания)</t>
  </si>
  <si>
    <t>Георги Кръстев (Мега)</t>
  </si>
  <si>
    <t>Жорж Алекян (ЦСКА-2005)</t>
  </si>
  <si>
    <t>Павел Кьосев (ЦСКА-2005)</t>
  </si>
  <si>
    <t>Красимир Георгиев (Галакси)</t>
  </si>
  <si>
    <t>Ивайло Стефанов (Боляри)</t>
  </si>
  <si>
    <t>Даниел Тодоров (Акваленд)</t>
  </si>
  <si>
    <t>Христо Колев (Акваленд)</t>
  </si>
  <si>
    <t>Стоян Янински (Корона-Благоевград)</t>
  </si>
  <si>
    <t>Антон Иванов (Акваленд)</t>
  </si>
  <si>
    <t>Георги Богданов (Страйк Мания)</t>
  </si>
  <si>
    <t>Никола Тончев (Боляри)</t>
  </si>
  <si>
    <t>Ивайло Манев (Мега)</t>
  </si>
  <si>
    <t>Ивайло Кехайов (Страйк Мания)</t>
  </si>
  <si>
    <t>Фади Мохамед (Страйк Мания)</t>
  </si>
  <si>
    <t>Георги Димитров (Академик-2001)</t>
  </si>
  <si>
    <t>Радослав Тенчев (ЦСКА-2005)</t>
  </si>
  <si>
    <t>Любомир Кордев (Корона-Благоевград)</t>
  </si>
  <si>
    <t>Николай Димитров (Касабов Спорт)</t>
  </si>
  <si>
    <t>Заби Сикандер (АТИА)</t>
  </si>
  <si>
    <t>Пламен Атанасов (Ескалибур)</t>
  </si>
  <si>
    <t>Петър Захариев (Страйк Мания)</t>
  </si>
  <si>
    <t>Мартин Върбанов (Боляри)</t>
  </si>
  <si>
    <t>Дарин Траянов (Боляри)</t>
  </si>
  <si>
    <t>Валери Николов (Мега)</t>
  </si>
  <si>
    <t>Мартин Васев (Страйк Мания)</t>
  </si>
  <si>
    <t>Стоян Дойчинов (Страйкърс)</t>
  </si>
  <si>
    <t>Борислав Боюклиев (Мега)</t>
  </si>
  <si>
    <t>Вячеслав Бондарев (Боляри)</t>
  </si>
  <si>
    <t>Петьо Николов (АТИА)</t>
  </si>
  <si>
    <t>Недялко Стоянов (Левски)</t>
  </si>
  <si>
    <t>Васил Узунов (Левски)</t>
  </si>
  <si>
    <t>Пламен Траянов (Боляри)</t>
  </si>
  <si>
    <t>Добромир Пенчев (Боляри)</t>
  </si>
  <si>
    <t>Георги Гочев (Мега)</t>
  </si>
  <si>
    <t>Методи Киров (Корона-Благоевград)</t>
  </si>
  <si>
    <t>Димитър Матеев (Страйк Мания)</t>
  </si>
  <si>
    <t>Галин Грудев (Боляри)</t>
  </si>
  <si>
    <t>Камен Калчев (Боляри)</t>
  </si>
  <si>
    <t>Цоло Георгиев (Левски)</t>
  </si>
  <si>
    <t>Константин Маджаров (Касабов Спорт)</t>
  </si>
  <si>
    <t>Иво Кларк (Академик-2001)</t>
  </si>
  <si>
    <t>Красен Динев (АТИА)</t>
  </si>
  <si>
    <t>Йордан Кьосев (Академик-2001)</t>
  </si>
  <si>
    <t>Радосвет Николов (ЦСКА-2005)</t>
  </si>
  <si>
    <t>Любомир Кючуков (Академик-2001)</t>
  </si>
  <si>
    <t>Димитър Христов (Левски)</t>
  </si>
  <si>
    <t>Явор Бойчев (Ескалибур)</t>
  </si>
  <si>
    <t>Светлозар Минев (ЦСКА-2005)</t>
  </si>
  <si>
    <t>Иван Данов (Левски)</t>
  </si>
  <si>
    <t>Адриан Мотахар (Боляри)</t>
  </si>
  <si>
    <t>Тихомир Христов (Акваленд)</t>
  </si>
  <si>
    <t>Сумартава Чакравардая (Мега)</t>
  </si>
  <si>
    <t>Георги Стайков (Касабов Спорт)</t>
  </si>
  <si>
    <t>Нончо Маджуров (Акваленд)</t>
  </si>
  <si>
    <t>Пламен Недялков (Страйк Мания)</t>
  </si>
  <si>
    <t>Николай Парчев (Акваленд)</t>
  </si>
  <si>
    <t>Мурат Тюркмен (Мега)</t>
  </si>
  <si>
    <t>Пламен Борисов (Боляри)</t>
  </si>
  <si>
    <t>Влади Камбуров (Болоспорт)</t>
  </si>
  <si>
    <t>Мирослав Рачков (ЦСКА-2005)</t>
  </si>
  <si>
    <t>Иво Терзиев (Левски)</t>
  </si>
  <si>
    <t>Асен Георгиев (Страйк Мания)</t>
  </si>
  <si>
    <t>Неделчо Николов (Левски)</t>
  </si>
  <si>
    <t>Стоян Арсов (Мега)</t>
  </si>
  <si>
    <t>Евгений Трифонов (Боляри)</t>
  </si>
  <si>
    <t>Костадин Дюлгеров (Корона-Благоевград)</t>
  </si>
  <si>
    <t>Класиране - Б група Мъже индивидуално</t>
  </si>
  <si>
    <t>Класиране - А група Мъже индивидуално</t>
  </si>
  <si>
    <t>София Христова (Академик-2001)</t>
  </si>
  <si>
    <t>Радка Дангова (Страйкърс)</t>
  </si>
  <si>
    <t>Полина Шишманова (Болоспорт)</t>
  </si>
  <si>
    <t>Полина Георгиева (Страйк Мания)</t>
  </si>
  <si>
    <t>Диди Илиева (Галакси)</t>
  </si>
  <si>
    <t>Мария Николова (Ескалибур)</t>
  </si>
  <si>
    <t>Марина Стефанова (АТИА)</t>
  </si>
  <si>
    <t>Деница Тихолова (СКГ Боулинг)</t>
  </si>
  <si>
    <t>Елена Богданова (Страйк Мания)</t>
  </si>
  <si>
    <t>Елвира Бахарова (Мега)</t>
  </si>
  <si>
    <t>Райна Нашкова (АТИА)</t>
  </si>
  <si>
    <t>Зорница Хаджиева (Акваленд)</t>
  </si>
  <si>
    <t>Боряна Тихолова (СКГ Боулинг)</t>
  </si>
  <si>
    <t>Ваня Петрова (Академик-2001)</t>
  </si>
  <si>
    <t>Мариана Метексинова (Касабов Спорт)</t>
  </si>
  <si>
    <t>Татяна Стойкова (Ескалибур)</t>
  </si>
  <si>
    <t>Славка Ботушарова (Галакси)</t>
  </si>
  <si>
    <t>Камелия Георгиева (Касабов Спорт)</t>
  </si>
  <si>
    <t>Христина Маринова (Касабов Спорт)</t>
  </si>
  <si>
    <t>Иванна Данева (Левски)</t>
  </si>
  <si>
    <t>Гергана Узунова (Акваленд)</t>
  </si>
  <si>
    <t>Нина Петкова (АТИА)</t>
  </si>
  <si>
    <t>Галя Георгиева (Болоспорт)</t>
  </si>
  <si>
    <t>Анна Цонкова (АТИА)</t>
  </si>
  <si>
    <t>Виолетка Славова (Галакси)</t>
  </si>
  <si>
    <t>Тодорка Колева (Акваленд)</t>
  </si>
  <si>
    <t>Васка Георгиева (Болоспорт)</t>
  </si>
  <si>
    <t>Надя Константинова (АТИА)</t>
  </si>
  <si>
    <t>Полина Ангелова (Боляри)</t>
  </si>
  <si>
    <t>Боряна Иванова (Акваленд)</t>
  </si>
  <si>
    <t>Галина Сертова (Акваленд)</t>
  </si>
  <si>
    <t>Красимира Лефтерова (АТИА)</t>
  </si>
  <si>
    <t>Класиране - ЖЕНИ индивидуално</t>
  </si>
  <si>
    <t>Двойка</t>
  </si>
  <si>
    <t>София Христова</t>
  </si>
  <si>
    <t>Ваня Петрова</t>
  </si>
  <si>
    <t>АКАДЕМИК-2001</t>
  </si>
  <si>
    <t>Полина Георгиева</t>
  </si>
  <si>
    <t>Елена Богданова</t>
  </si>
  <si>
    <t>СТРАЙК МАНИЯ</t>
  </si>
  <si>
    <t>Марина Стефанова</t>
  </si>
  <si>
    <t>Райна Нашкова</t>
  </si>
  <si>
    <t>АТИА</t>
  </si>
  <si>
    <t>Татяна Стойкова</t>
  </si>
  <si>
    <t>Мария Николова</t>
  </si>
  <si>
    <t>ЕКСКАЛИБУР</t>
  </si>
  <si>
    <t>Боряна Тихолова</t>
  </si>
  <si>
    <t>Деница Тихолова</t>
  </si>
  <si>
    <t>СКГ БОУЛИНГ</t>
  </si>
  <si>
    <t>Тодорка Колева</t>
  </si>
  <si>
    <t>Зорница Хаджиева</t>
  </si>
  <si>
    <t>АКВАЛЕНД</t>
  </si>
  <si>
    <t>Диди Илиева</t>
  </si>
  <si>
    <t>Виолетка Славова</t>
  </si>
  <si>
    <t>ГАЛАКСИ</t>
  </si>
  <si>
    <t>Камелия Георгиева</t>
  </si>
  <si>
    <t>Мариана Метексинова</t>
  </si>
  <si>
    <t>КАСАБОВ СПОРТ</t>
  </si>
  <si>
    <t>Полина Шишманова</t>
  </si>
  <si>
    <t>Галя Георгиева</t>
  </si>
  <si>
    <t>БОЛОСПОРТ</t>
  </si>
  <si>
    <t>Радка Дангова</t>
  </si>
  <si>
    <t>Мария Стоилова</t>
  </si>
  <si>
    <t>СТРАЙКЪРС</t>
  </si>
  <si>
    <t>Нина Петкова</t>
  </si>
  <si>
    <t>Надя Константинова</t>
  </si>
  <si>
    <t>Иванна Данева</t>
  </si>
  <si>
    <t>Биляна Йошовска</t>
  </si>
  <si>
    <t>ЛЕВСКИ</t>
  </si>
  <si>
    <t>2-ри турнир</t>
  </si>
  <si>
    <t>3-ти турнир</t>
  </si>
  <si>
    <t>4-ти турнир</t>
  </si>
  <si>
    <t>6-ти турнир</t>
  </si>
  <si>
    <t>8-ми турнир</t>
  </si>
  <si>
    <t>Двойки ЖЕНИ - Крайно Класиране</t>
  </si>
  <si>
    <t>име, фамилия</t>
  </si>
  <si>
    <t>боулинг клуб</t>
  </si>
  <si>
    <t>възраст</t>
  </si>
  <si>
    <t>handicap</t>
  </si>
  <si>
    <t>участвал в брой
турнири</t>
  </si>
  <si>
    <t>1-ви турнир</t>
  </si>
  <si>
    <t>5-ти турнир</t>
  </si>
  <si>
    <t>7-ми турнир</t>
  </si>
  <si>
    <t>ОБЩО</t>
  </si>
  <si>
    <t>pins</t>
  </si>
  <si>
    <t>avg.</t>
  </si>
  <si>
    <t>сбор</t>
  </si>
  <si>
    <t>резултат</t>
  </si>
  <si>
    <t>Веселин Петров</t>
  </si>
  <si>
    <t>Мега</t>
  </si>
  <si>
    <t>Илия Узунов</t>
  </si>
  <si>
    <t>Корона</t>
  </si>
  <si>
    <t>Антоан Маринов</t>
  </si>
  <si>
    <t>Страйк Мания</t>
  </si>
  <si>
    <t>Георги Богданов</t>
  </si>
  <si>
    <t>Стоян Янински</t>
  </si>
  <si>
    <t>Мартин Васев</t>
  </si>
  <si>
    <t>Мартин Върбанов</t>
  </si>
  <si>
    <t>Боляри</t>
  </si>
  <si>
    <t>Димитър Матеев</t>
  </si>
  <si>
    <t>Болоспорт</t>
  </si>
  <si>
    <t>Васка Георгиева</t>
  </si>
  <si>
    <t>Влади Камбуров</t>
  </si>
  <si>
    <t>Адриан Мотахар</t>
  </si>
  <si>
    <t>Христина Инкьова</t>
  </si>
  <si>
    <t>Щерьо Щерев</t>
  </si>
  <si>
    <t>*</t>
  </si>
  <si>
    <t xml:space="preserve">
среден резултат
от всички участия
</t>
  </si>
  <si>
    <t xml:space="preserve">среден резултат
валиден за
финалите на РШ
</t>
  </si>
  <si>
    <t>ОБЩО за класиране на финалите на РП</t>
  </si>
  <si>
    <t>Галя Георгиева, Христина Инкьова и Васка Георгиева имат прибавени 9 точки handicap към средния им резултат.</t>
  </si>
  <si>
    <t xml:space="preserve">
ОБЩО</t>
  </si>
  <si>
    <t xml:space="preserve">
scratch</t>
  </si>
  <si>
    <t>+
handicap</t>
  </si>
  <si>
    <t>Адонис Бекас</t>
  </si>
  <si>
    <t>Бранко Сергиевски</t>
  </si>
  <si>
    <t>ЦСКА-2006</t>
  </si>
  <si>
    <t>Тодор Личев</t>
  </si>
  <si>
    <t>Страйкърс</t>
  </si>
  <si>
    <t>Валери Николов</t>
  </si>
  <si>
    <t>Чавдар Велинов</t>
  </si>
  <si>
    <t>Ескалибур</t>
  </si>
  <si>
    <t>Андрей Нещерев</t>
  </si>
  <si>
    <t>Жорж Алекян</t>
  </si>
  <si>
    <t>ЦСКА-2005</t>
  </si>
  <si>
    <t>Сумартава Чакравардая</t>
  </si>
  <si>
    <t>Васил Узунов</t>
  </si>
  <si>
    <t>Левски</t>
  </si>
  <si>
    <t>Никола Тончев</t>
  </si>
  <si>
    <t>Константин Маджаров</t>
  </si>
  <si>
    <t>Касабов Спорт</t>
  </si>
  <si>
    <t>Калоян Иванов</t>
  </si>
  <si>
    <t>Асен Петров</t>
  </si>
  <si>
    <t>Пламен Станчев</t>
  </si>
  <si>
    <t>Борис Панайотов</t>
  </si>
  <si>
    <t>МЕГА</t>
  </si>
  <si>
    <t>Боян Донов</t>
  </si>
  <si>
    <t>Мавитан Чифтчи</t>
  </si>
  <si>
    <t>Георги Божилов</t>
  </si>
  <si>
    <t>Диан Динев</t>
  </si>
  <si>
    <t>Георги Димов</t>
  </si>
  <si>
    <t>Николай Петров</t>
  </si>
  <si>
    <t>Христо Георгиев</t>
  </si>
  <si>
    <t>Красимир Георгиев</t>
  </si>
  <si>
    <t>Николай Мадолев</t>
  </si>
  <si>
    <t>Антоан-Никола Трендафилов</t>
  </si>
  <si>
    <t>КОРОНА-БЛАГОЕВГРАД</t>
  </si>
  <si>
    <t>Юли Петров</t>
  </si>
  <si>
    <t>Милиян Миланов</t>
  </si>
  <si>
    <t>Радослав Сонев</t>
  </si>
  <si>
    <t>Станимир Върбев</t>
  </si>
  <si>
    <t>Георги Кръстев</t>
  </si>
  <si>
    <t>Славчо Кордев</t>
  </si>
  <si>
    <t>Любомир Кордев</t>
  </si>
  <si>
    <t>Николай Върбанов</t>
  </si>
  <si>
    <t>Вячеслав Бондарев</t>
  </si>
  <si>
    <t>БОЛЯРИ</t>
  </si>
  <si>
    <t>Чавдар Василев</t>
  </si>
  <si>
    <t>Светослав Бечев</t>
  </si>
  <si>
    <t>Пламен Атанасов</t>
  </si>
  <si>
    <t>ЕСКАЛИБУР</t>
  </si>
  <si>
    <t>Кирил Кирилов</t>
  </si>
  <si>
    <t>Асен Киров</t>
  </si>
  <si>
    <t>Парашкев Богданов</t>
  </si>
  <si>
    <t>Петър Захариев</t>
  </si>
  <si>
    <t>Даниел Тодоров</t>
  </si>
  <si>
    <t>Христо Колев</t>
  </si>
  <si>
    <t>Ивайло Кехайов</t>
  </si>
  <si>
    <t>Мохамед Юсейф</t>
  </si>
  <si>
    <t>Павел Кьосев</t>
  </si>
  <si>
    <t>Петьо Дамянов</t>
  </si>
  <si>
    <t>Дарин Траянов</t>
  </si>
  <si>
    <t>Ивайло Стефанов</t>
  </si>
  <si>
    <t>Захари Стайков</t>
  </si>
  <si>
    <t>Петьо Николов</t>
  </si>
  <si>
    <t>Димитър Кръстев</t>
  </si>
  <si>
    <t>Галин Грудев</t>
  </si>
  <si>
    <t>Добромир Пенчев</t>
  </si>
  <si>
    <t>Камен Калчев</t>
  </si>
  <si>
    <t>Фади Мохамед</t>
  </si>
  <si>
    <t>Антон Иванов</t>
  </si>
  <si>
    <t>Цоло Георгиев</t>
  </si>
  <si>
    <t>Иван Шакин</t>
  </si>
  <si>
    <t>Методи Киров</t>
  </si>
  <si>
    <t>Георги Гочев</t>
  </si>
  <si>
    <t>Борислав Боюклиев</t>
  </si>
  <si>
    <t>Александър Лефтеров</t>
  </si>
  <si>
    <t>Заби Сикандер</t>
  </si>
  <si>
    <t>Георги Димитров</t>
  </si>
  <si>
    <t>Димитър Попов</t>
  </si>
  <si>
    <t>Любомир Кючуков</t>
  </si>
  <si>
    <t>Иво Кларк</t>
  </si>
  <si>
    <t>Пламен Недялков</t>
  </si>
  <si>
    <t>Динко Динков</t>
  </si>
  <si>
    <t>Пламен Борисов</t>
  </si>
  <si>
    <t>Пламен Траянов</t>
  </si>
  <si>
    <t>Георги Стайков</t>
  </si>
  <si>
    <t>Николай Димитров</t>
  </si>
  <si>
    <t>Иван Данов</t>
  </si>
  <si>
    <t>Димитър Христов</t>
  </si>
  <si>
    <t>Явор Миланов</t>
  </si>
  <si>
    <t>Владимир Георгиев</t>
  </si>
  <si>
    <t>Димитър К. Димитров</t>
  </si>
  <si>
    <t>Асен Георгиев</t>
  </si>
  <si>
    <t>Никола Николов</t>
  </si>
  <si>
    <t>Тихомир Христов</t>
  </si>
  <si>
    <t>Николай Парчев</t>
  </si>
  <si>
    <t>Костадин Дюлгеров</t>
  </si>
  <si>
    <t>Двойки МЪЖЕ - Крайно Класиране</t>
  </si>
  <si>
    <t>Антон Чернев</t>
  </si>
  <si>
    <t>Евгений Трифонов</t>
  </si>
  <si>
    <t>Йордан Кьосев</t>
  </si>
  <si>
    <t>Тройки МЪЖЕ - Крайно Класиране</t>
  </si>
  <si>
    <t>Иван Вучков (Ескалибур)</t>
  </si>
  <si>
    <t>За финалите на РП 2009-2010 се класират първите 8 състезателки от класирането</t>
  </si>
  <si>
    <t>За финалите на РП 2009-2010 се класират първите 16 състезатели от класирането</t>
  </si>
  <si>
    <t>В Б група отпадат състезателите класирали се след 50-то място</t>
  </si>
  <si>
    <t>Щерьо Щерев (Страйк Мания)</t>
  </si>
  <si>
    <t>Ангел Ангелов (АТИА)</t>
  </si>
  <si>
    <t>Първите 10 състезатели преминават в А група от сезон 2010-2011</t>
  </si>
  <si>
    <t>9-ти турнир</t>
  </si>
  <si>
    <t>За финалите на РП 2009-2010 се класират първите 4 състезатели от класирането</t>
  </si>
  <si>
    <t>Адриан Мотахар, Антоан Маринов, Влади Камбуров, Димитър Матеев, Мартин Васев, Мартин Върбанов, и Щерьо Щерев имат прибавени 8 точки handicap към средния им резултат.</t>
  </si>
  <si>
    <t>9-tи турнир</t>
  </si>
  <si>
    <t>Handicap на сеньорите е определен при започване на първенството през 2009 година!</t>
  </si>
  <si>
    <t xml:space="preserve">среден резултат
определящ класирането
за финалите на РШ
</t>
  </si>
  <si>
    <t>Класиране - Младежи &amp; Девойки</t>
  </si>
  <si>
    <t>Класиране - Сеньори</t>
  </si>
  <si>
    <t>За финалите на РП 2009-2010 се класират първите 6 двойки от класирането</t>
  </si>
  <si>
    <t>За финалите на РП 2009-2010 се класират първите 8 двойки от класирането</t>
  </si>
  <si>
    <t>За финалите на РП 2009-2010 се класират първите 6 тройки от класирането</t>
  </si>
  <si>
    <t>ЧЕРВЕНА
ГРУПА</t>
  </si>
  <si>
    <t>БРОЙ ИЗИГРАНИ
МАЧОВЕ</t>
  </si>
  <si>
    <t>ДОМАКИН на</t>
  </si>
  <si>
    <t>ГОСТ на</t>
  </si>
  <si>
    <t>ОБЩО ТОЧКИ</t>
  </si>
  <si>
    <t>TEAM SCORE</t>
  </si>
  <si>
    <t>TEAM AVERAGE</t>
  </si>
  <si>
    <t>МЕГА 1</t>
  </si>
  <si>
    <t>СТРАЙК МАНИЯ 2</t>
  </si>
  <si>
    <t>ЛЕВСКИ 1</t>
  </si>
  <si>
    <t>ОБЩО ТОЧКИ
ОТ ДОМАКИНСКИ МАЧОВЕ</t>
  </si>
  <si>
    <t>ОБЩО ТОЧКИ
ОТ ГОСТУВАНИЯ</t>
  </si>
  <si>
    <t>За финалите на РП 2009-2010 се класират първите 3 отбора от класирането</t>
  </si>
  <si>
    <t>СИНЯ
ГРУПА</t>
  </si>
  <si>
    <t>МЕГА 2</t>
  </si>
  <si>
    <t>СТРАЙК МАНИЯ 1</t>
  </si>
  <si>
    <t>ЛЕВСКИ 2</t>
  </si>
  <si>
    <t>СЗ</t>
  </si>
  <si>
    <t>Поради отказване, изваден от надпреварата!</t>
  </si>
  <si>
    <t>Отборите на Страйк Мания 1 и Акваленд имат изиграни по един мач по-малко!</t>
  </si>
</sst>
</file>

<file path=xl/styles.xml><?xml version="1.0" encoding="utf-8"?>
<styleSheet xmlns="http://schemas.openxmlformats.org/spreadsheetml/2006/main">
  <numFmts count="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0;&quot;&quot;"/>
  </numFmts>
  <fonts count="94">
    <font>
      <sz val="11"/>
      <color theme="1"/>
      <name val="Calibri"/>
      <family val="2"/>
    </font>
    <font>
      <sz val="11"/>
      <color indexed="8"/>
      <name val="Calibri"/>
      <family val="2"/>
    </font>
    <font>
      <sz val="8"/>
      <name val="Courier New"/>
      <family val="3"/>
    </font>
    <font>
      <b/>
      <sz val="8"/>
      <name val="Courier New"/>
      <family val="3"/>
    </font>
    <font>
      <sz val="10"/>
      <name val="Arial"/>
      <family val="2"/>
    </font>
    <font>
      <b/>
      <sz val="11"/>
      <color indexed="8"/>
      <name val="Calibri"/>
      <family val="2"/>
    </font>
    <font>
      <sz val="11"/>
      <color indexed="12"/>
      <name val="Calibri"/>
      <family val="2"/>
    </font>
    <font>
      <sz val="8"/>
      <color indexed="12"/>
      <name val="Calibri"/>
      <family val="2"/>
    </font>
    <font>
      <b/>
      <sz val="8"/>
      <color indexed="12"/>
      <name val="Courier New"/>
      <family val="3"/>
    </font>
    <font>
      <sz val="11"/>
      <color indexed="10"/>
      <name val="Calibri"/>
      <family val="2"/>
    </font>
    <font>
      <sz val="8"/>
      <color indexed="10"/>
      <name val="Calibri"/>
      <family val="2"/>
    </font>
    <font>
      <b/>
      <sz val="11"/>
      <color indexed="10"/>
      <name val="Calibri"/>
      <family val="2"/>
    </font>
    <font>
      <b/>
      <sz val="8"/>
      <name val="Calibri"/>
      <family val="2"/>
    </font>
    <font>
      <sz val="8"/>
      <name val="Calibri"/>
      <family val="2"/>
    </font>
    <font>
      <sz val="9"/>
      <name val="Calibri"/>
      <family val="2"/>
    </font>
    <font>
      <b/>
      <sz val="9"/>
      <name val="Calibri"/>
      <family val="2"/>
    </font>
    <font>
      <b/>
      <sz val="8"/>
      <color indexed="10"/>
      <name val="Calibri"/>
      <family val="2"/>
    </font>
    <font>
      <b/>
      <sz val="9"/>
      <color indexed="10"/>
      <name val="Calibri"/>
      <family val="2"/>
    </font>
    <font>
      <sz val="9"/>
      <color indexed="10"/>
      <name val="Calibri"/>
      <family val="2"/>
    </font>
    <font>
      <b/>
      <sz val="10"/>
      <color indexed="8"/>
      <name val="Calibri"/>
      <family val="2"/>
    </font>
    <font>
      <b/>
      <sz val="12"/>
      <color indexed="10"/>
      <name val="Calibri"/>
      <family val="2"/>
    </font>
    <font>
      <b/>
      <sz val="14"/>
      <color indexed="10"/>
      <name val="Calibri"/>
      <family val="2"/>
    </font>
    <font>
      <b/>
      <sz val="12"/>
      <color indexed="12"/>
      <name val="Calibri"/>
      <family val="2"/>
    </font>
    <font>
      <b/>
      <sz val="11"/>
      <color indexed="12"/>
      <name val="Calibri"/>
      <family val="2"/>
    </font>
    <font>
      <sz val="11"/>
      <name val="Calibri"/>
      <family val="2"/>
    </font>
    <font>
      <b/>
      <sz val="12"/>
      <color indexed="17"/>
      <name val="Calibri"/>
      <family val="2"/>
    </font>
    <font>
      <sz val="11"/>
      <color indexed="17"/>
      <name val="Calibri"/>
      <family val="2"/>
    </font>
    <font>
      <b/>
      <sz val="11"/>
      <color indexed="17"/>
      <name val="Calibri"/>
      <family val="2"/>
    </font>
    <font>
      <b/>
      <sz val="12"/>
      <color indexed="9"/>
      <name val="Calibri"/>
      <family val="2"/>
    </font>
    <font>
      <b/>
      <sz val="14"/>
      <color indexed="9"/>
      <name val="Calibri"/>
      <family val="2"/>
    </font>
    <font>
      <b/>
      <sz val="14"/>
      <name val="Calibri"/>
      <family val="2"/>
    </font>
    <font>
      <b/>
      <sz val="14"/>
      <color indexed="17"/>
      <name val="Calibri"/>
      <family val="2"/>
    </font>
    <font>
      <b/>
      <sz val="14"/>
      <color indexed="8"/>
      <name val="Calibri"/>
      <family val="2"/>
    </font>
    <font>
      <sz val="14"/>
      <color indexed="10"/>
      <name val="Calibri"/>
      <family val="2"/>
    </font>
    <font>
      <sz val="14"/>
      <color indexed="17"/>
      <name val="Calibri"/>
      <family val="2"/>
    </font>
    <font>
      <sz val="14"/>
      <color indexed="8"/>
      <name val="Calibri"/>
      <family val="2"/>
    </font>
    <font>
      <b/>
      <sz val="14"/>
      <color indexed="60"/>
      <name val="Calibri"/>
      <family val="2"/>
    </font>
    <font>
      <sz val="14"/>
      <color indexed="60"/>
      <name val="Calibri"/>
      <family val="2"/>
    </font>
    <font>
      <b/>
      <sz val="14"/>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FF"/>
      <name val="Calibri"/>
      <family val="2"/>
    </font>
    <font>
      <sz val="8"/>
      <color rgb="FFFF0000"/>
      <name val="Calibri"/>
      <family val="2"/>
    </font>
    <font>
      <b/>
      <sz val="11"/>
      <color rgb="FFFF0000"/>
      <name val="Calibri"/>
      <family val="2"/>
    </font>
    <font>
      <b/>
      <sz val="8"/>
      <color rgb="FFFF0000"/>
      <name val="Calibri"/>
      <family val="2"/>
    </font>
    <font>
      <b/>
      <sz val="9"/>
      <color rgb="FFFF0000"/>
      <name val="Calibri"/>
      <family val="2"/>
    </font>
    <font>
      <sz val="9"/>
      <color rgb="FFFF0000"/>
      <name val="Calibri"/>
      <family val="2"/>
    </font>
    <font>
      <sz val="8"/>
      <color rgb="FF0000FF"/>
      <name val="Calibri"/>
      <family val="2"/>
    </font>
    <font>
      <b/>
      <sz val="8"/>
      <color rgb="FF0000FF"/>
      <name val="Courier New"/>
      <family val="3"/>
    </font>
    <font>
      <b/>
      <sz val="12"/>
      <color rgb="FFFF0000"/>
      <name val="Calibri"/>
      <family val="2"/>
    </font>
    <font>
      <b/>
      <sz val="11"/>
      <color rgb="FF0000FF"/>
      <name val="Calibri"/>
      <family val="2"/>
    </font>
    <font>
      <b/>
      <sz val="12"/>
      <color rgb="FF0000FF"/>
      <name val="Calibri"/>
      <family val="2"/>
    </font>
    <font>
      <b/>
      <sz val="12"/>
      <color rgb="FF00B050"/>
      <name val="Calibri"/>
      <family val="2"/>
    </font>
    <font>
      <sz val="11"/>
      <color rgb="FF00B050"/>
      <name val="Calibri"/>
      <family val="2"/>
    </font>
    <font>
      <b/>
      <sz val="11"/>
      <color rgb="FF00B050"/>
      <name val="Calibri"/>
      <family val="2"/>
    </font>
    <font>
      <sz val="14"/>
      <color rgb="FFFF0000"/>
      <name val="Calibri"/>
      <family val="2"/>
    </font>
    <font>
      <b/>
      <sz val="14"/>
      <color rgb="FFFF0000"/>
      <name val="Calibri"/>
      <family val="2"/>
    </font>
    <font>
      <b/>
      <sz val="14"/>
      <color rgb="FF00B050"/>
      <name val="Calibri"/>
      <family val="2"/>
    </font>
    <font>
      <sz val="14"/>
      <color rgb="FF00B050"/>
      <name val="Calibri"/>
      <family val="2"/>
    </font>
    <font>
      <b/>
      <sz val="14"/>
      <color theme="0"/>
      <name val="Calibri"/>
      <family val="2"/>
    </font>
    <font>
      <b/>
      <sz val="14"/>
      <color theme="1"/>
      <name val="Calibri"/>
      <family val="2"/>
    </font>
    <font>
      <sz val="14"/>
      <color theme="1"/>
      <name val="Calibri"/>
      <family val="2"/>
    </font>
    <font>
      <sz val="14"/>
      <color theme="5" tint="-0.24997000396251678"/>
      <name val="Calibri"/>
      <family val="2"/>
    </font>
    <font>
      <b/>
      <sz val="14"/>
      <color rgb="FF0000FF"/>
      <name val="Calibri"/>
      <family val="2"/>
    </font>
    <font>
      <b/>
      <sz val="10"/>
      <color theme="1"/>
      <name val="Calibri"/>
      <family val="2"/>
    </font>
    <font>
      <b/>
      <sz val="12"/>
      <color theme="0"/>
      <name val="Calibri"/>
      <family val="2"/>
    </font>
    <font>
      <b/>
      <sz val="14"/>
      <color theme="5" tint="-0.2499700039625167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0000"/>
        <bgColor indexed="64"/>
      </patternFill>
    </fill>
    <fill>
      <patternFill patternType="solid">
        <fgColor indexed="4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rgb="FF00B0F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style="thin"/>
      <right style="thin"/>
      <top style="thin"/>
      <bottom style="thin"/>
    </border>
    <border>
      <left/>
      <right/>
      <top/>
      <bottom style="medium"/>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4"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77">
    <xf numFmtId="0" fontId="0" fillId="0" borderId="0" xfId="0" applyFont="1" applyAlignment="1">
      <alignment/>
    </xf>
    <xf numFmtId="0" fontId="3" fillId="33" borderId="10" xfId="0" applyFont="1" applyFill="1" applyBorder="1" applyAlignment="1">
      <alignment horizontal="center"/>
    </xf>
    <xf numFmtId="0" fontId="2" fillId="0" borderId="0" xfId="0" applyFont="1" applyFill="1" applyAlignment="1">
      <alignment/>
    </xf>
    <xf numFmtId="164" fontId="2" fillId="0" borderId="0" xfId="0" applyNumberFormat="1" applyFont="1" applyAlignment="1">
      <alignment/>
    </xf>
    <xf numFmtId="164" fontId="3" fillId="0" borderId="0" xfId="0" applyNumberFormat="1" applyFont="1" applyFill="1" applyAlignment="1">
      <alignment horizontal="center"/>
    </xf>
    <xf numFmtId="0" fontId="2" fillId="0" borderId="0" xfId="0" applyFont="1" applyFill="1" applyAlignment="1">
      <alignment horizontal="left"/>
    </xf>
    <xf numFmtId="0" fontId="2" fillId="34" borderId="0" xfId="0" applyFont="1" applyFill="1" applyAlignment="1">
      <alignment horizontal="left"/>
    </xf>
    <xf numFmtId="164" fontId="2" fillId="0" borderId="0" xfId="0" applyNumberFormat="1" applyFont="1" applyFill="1" applyAlignment="1">
      <alignment/>
    </xf>
    <xf numFmtId="0" fontId="0" fillId="0" borderId="0" xfId="0" applyFill="1" applyAlignment="1">
      <alignment/>
    </xf>
    <xf numFmtId="0" fontId="3" fillId="33" borderId="10" xfId="0" applyFont="1" applyFill="1" applyBorder="1" applyAlignment="1">
      <alignment horizontal="center" vertical="center"/>
    </xf>
    <xf numFmtId="0" fontId="2" fillId="0" borderId="0" xfId="0" applyFont="1" applyFill="1" applyAlignment="1">
      <alignment vertical="center"/>
    </xf>
    <xf numFmtId="164" fontId="3" fillId="0" borderId="0" xfId="0" applyNumberFormat="1" applyFont="1" applyFill="1" applyAlignment="1">
      <alignment horizontal="center" vertical="center"/>
    </xf>
    <xf numFmtId="0" fontId="2" fillId="0" borderId="0" xfId="0" applyFont="1" applyFill="1" applyAlignment="1">
      <alignment horizontal="left" vertical="center"/>
    </xf>
    <xf numFmtId="0" fontId="0" fillId="0" borderId="0" xfId="0" applyAlignment="1">
      <alignment vertical="center"/>
    </xf>
    <xf numFmtId="0" fontId="66" fillId="0" borderId="0" xfId="0" applyFont="1" applyAlignment="1">
      <alignment/>
    </xf>
    <xf numFmtId="0" fontId="0" fillId="0" borderId="0" xfId="0" applyAlignment="1">
      <alignment horizontal="center" vertical="center"/>
    </xf>
    <xf numFmtId="0" fontId="68" fillId="0" borderId="0" xfId="0" applyFont="1" applyAlignment="1">
      <alignment/>
    </xf>
    <xf numFmtId="0" fontId="0" fillId="0" borderId="0" xfId="0" applyAlignment="1">
      <alignment horizontal="center"/>
    </xf>
    <xf numFmtId="164" fontId="2" fillId="0" borderId="0" xfId="0" applyNumberFormat="1" applyFont="1" applyAlignment="1">
      <alignment horizontal="center" vertical="center"/>
    </xf>
    <xf numFmtId="2" fontId="3" fillId="0" borderId="0" xfId="0" applyNumberFormat="1" applyFont="1" applyAlignment="1">
      <alignment horizontal="center" vertical="center"/>
    </xf>
    <xf numFmtId="0" fontId="67" fillId="0" borderId="0" xfId="0" applyFont="1" applyAlignment="1">
      <alignment/>
    </xf>
    <xf numFmtId="0" fontId="69" fillId="0" borderId="0" xfId="0" applyFont="1" applyAlignment="1">
      <alignment/>
    </xf>
    <xf numFmtId="0" fontId="2" fillId="0" borderId="10" xfId="55" applyFont="1" applyFill="1" applyBorder="1" applyAlignment="1">
      <alignment horizontal="center"/>
      <protection/>
    </xf>
    <xf numFmtId="0" fontId="2" fillId="0" borderId="0" xfId="55" applyFont="1" applyFill="1">
      <alignment/>
      <protection/>
    </xf>
    <xf numFmtId="164" fontId="2" fillId="0" borderId="0" xfId="55" applyNumberFormat="1" applyFont="1">
      <alignment/>
      <protection/>
    </xf>
    <xf numFmtId="164" fontId="2" fillId="33" borderId="0" xfId="55" applyNumberFormat="1" applyFont="1" applyFill="1">
      <alignment/>
      <protection/>
    </xf>
    <xf numFmtId="2" fontId="2" fillId="0" borderId="0" xfId="55" applyNumberFormat="1" applyFont="1">
      <alignment/>
      <protection/>
    </xf>
    <xf numFmtId="0" fontId="2" fillId="0" borderId="10" xfId="55" applyFont="1" applyFill="1" applyBorder="1">
      <alignment/>
      <protection/>
    </xf>
    <xf numFmtId="164" fontId="2" fillId="33" borderId="10" xfId="55" applyNumberFormat="1" applyFont="1" applyFill="1" applyBorder="1">
      <alignment/>
      <protection/>
    </xf>
    <xf numFmtId="2" fontId="3" fillId="35" borderId="10" xfId="55" applyNumberFormat="1" applyFont="1" applyFill="1" applyBorder="1">
      <alignment/>
      <protection/>
    </xf>
    <xf numFmtId="0" fontId="2" fillId="0" borderId="0" xfId="55" applyFont="1" applyFill="1" applyAlignment="1">
      <alignment horizontal="left"/>
      <protection/>
    </xf>
    <xf numFmtId="0" fontId="2" fillId="0" borderId="10" xfId="55" applyFont="1" applyFill="1" applyBorder="1" applyAlignment="1">
      <alignment horizontal="left"/>
      <protection/>
    </xf>
    <xf numFmtId="0" fontId="2" fillId="36" borderId="0" xfId="55" applyFont="1" applyFill="1" applyAlignment="1">
      <alignment horizontal="left"/>
      <protection/>
    </xf>
    <xf numFmtId="0" fontId="2" fillId="36" borderId="10" xfId="55" applyFont="1" applyFill="1" applyBorder="1" applyAlignment="1">
      <alignment horizontal="left"/>
      <protection/>
    </xf>
    <xf numFmtId="164" fontId="2" fillId="0" borderId="0" xfId="55" applyNumberFormat="1" applyFont="1" applyAlignment="1">
      <alignment horizontal="center"/>
      <protection/>
    </xf>
    <xf numFmtId="164" fontId="2" fillId="33" borderId="0" xfId="55" applyNumberFormat="1" applyFont="1" applyFill="1" applyAlignment="1">
      <alignment horizontal="center"/>
      <protection/>
    </xf>
    <xf numFmtId="164" fontId="2" fillId="33" borderId="10" xfId="55" applyNumberFormat="1" applyFont="1" applyFill="1" applyBorder="1" applyAlignment="1">
      <alignment horizontal="center"/>
      <protection/>
    </xf>
    <xf numFmtId="0" fontId="2" fillId="0" borderId="10" xfId="55" applyFont="1" applyBorder="1" applyAlignment="1">
      <alignment horizontal="center" vertical="center"/>
      <protection/>
    </xf>
    <xf numFmtId="164" fontId="2" fillId="0" borderId="0" xfId="55" applyNumberFormat="1" applyFont="1" applyAlignment="1">
      <alignment horizontal="center" vertical="center"/>
      <protection/>
    </xf>
    <xf numFmtId="164" fontId="2" fillId="33" borderId="0" xfId="55" applyNumberFormat="1" applyFont="1" applyFill="1" applyAlignment="1">
      <alignment horizontal="center" vertical="center"/>
      <protection/>
    </xf>
    <xf numFmtId="164" fontId="2" fillId="0" borderId="0" xfId="55" applyNumberFormat="1" applyFont="1" applyFill="1" applyAlignment="1">
      <alignment horizontal="center" vertical="center"/>
      <protection/>
    </xf>
    <xf numFmtId="2" fontId="2" fillId="0" borderId="0" xfId="55" applyNumberFormat="1" applyFont="1" applyAlignment="1">
      <alignment horizontal="center" vertical="center"/>
      <protection/>
    </xf>
    <xf numFmtId="164" fontId="2" fillId="0" borderId="10" xfId="55" applyNumberFormat="1" applyFont="1" applyBorder="1" applyAlignment="1">
      <alignment horizontal="center" vertical="center"/>
      <protection/>
    </xf>
    <xf numFmtId="164" fontId="2" fillId="33" borderId="10" xfId="55" applyNumberFormat="1" applyFont="1" applyFill="1" applyBorder="1" applyAlignment="1">
      <alignment horizontal="center" vertical="center"/>
      <protection/>
    </xf>
    <xf numFmtId="164" fontId="2" fillId="0" borderId="10" xfId="55" applyNumberFormat="1" applyFont="1" applyFill="1" applyBorder="1" applyAlignment="1">
      <alignment horizontal="center" vertical="center"/>
      <protection/>
    </xf>
    <xf numFmtId="2" fontId="3" fillId="35" borderId="10" xfId="55" applyNumberFormat="1" applyFont="1" applyFill="1" applyBorder="1" applyAlignment="1">
      <alignment horizontal="center" vertical="center"/>
      <protection/>
    </xf>
    <xf numFmtId="0" fontId="2" fillId="0" borderId="10" xfId="55" applyFont="1" applyBorder="1" applyAlignment="1">
      <alignment horizontal="left" vertical="center"/>
      <protection/>
    </xf>
    <xf numFmtId="0" fontId="2" fillId="37" borderId="0" xfId="55" applyFont="1" applyFill="1" applyAlignment="1">
      <alignment horizontal="left" vertical="center"/>
      <protection/>
    </xf>
    <xf numFmtId="0" fontId="2" fillId="0" borderId="0" xfId="55" applyFont="1" applyFill="1" applyAlignment="1">
      <alignment vertical="center"/>
      <protection/>
    </xf>
    <xf numFmtId="0" fontId="2" fillId="37" borderId="10" xfId="55" applyFont="1" applyFill="1" applyBorder="1" applyAlignment="1">
      <alignment horizontal="left" vertical="center"/>
      <protection/>
    </xf>
    <xf numFmtId="0" fontId="2" fillId="36" borderId="0" xfId="55" applyFont="1" applyFill="1" applyAlignment="1">
      <alignment horizontal="left" vertical="center"/>
      <protection/>
    </xf>
    <xf numFmtId="0" fontId="2" fillId="36" borderId="10" xfId="55" applyFont="1" applyFill="1" applyBorder="1" applyAlignment="1">
      <alignment horizontal="left" vertical="center"/>
      <protection/>
    </xf>
    <xf numFmtId="0" fontId="2" fillId="0" borderId="0" xfId="55" applyFont="1" applyFill="1" applyAlignment="1">
      <alignment horizontal="left" vertical="center"/>
      <protection/>
    </xf>
    <xf numFmtId="0" fontId="2" fillId="0" borderId="10" xfId="55" applyFont="1" applyFill="1" applyBorder="1" applyAlignment="1">
      <alignment horizontal="left" vertical="center"/>
      <protection/>
    </xf>
    <xf numFmtId="0" fontId="0" fillId="0" borderId="0" xfId="0" applyBorder="1" applyAlignment="1">
      <alignment/>
    </xf>
    <xf numFmtId="0" fontId="0" fillId="0" borderId="0" xfId="0" applyFill="1" applyAlignment="1">
      <alignment horizontal="center" vertical="center"/>
    </xf>
    <xf numFmtId="0" fontId="2" fillId="0" borderId="11" xfId="55" applyFont="1" applyBorder="1" applyAlignment="1">
      <alignment horizontal="left" vertical="center"/>
      <protection/>
    </xf>
    <xf numFmtId="0" fontId="2" fillId="0" borderId="11" xfId="55" applyFont="1" applyBorder="1" applyAlignment="1">
      <alignment horizontal="center" vertical="center"/>
      <protection/>
    </xf>
    <xf numFmtId="0" fontId="3" fillId="33" borderId="11" xfId="55" applyFont="1" applyFill="1" applyBorder="1" applyAlignment="1">
      <alignment horizontal="center" vertical="center"/>
      <protection/>
    </xf>
    <xf numFmtId="0" fontId="3" fillId="0" borderId="11" xfId="55" applyFont="1" applyFill="1" applyBorder="1" applyAlignment="1">
      <alignment horizontal="center" vertical="center"/>
      <protection/>
    </xf>
    <xf numFmtId="0" fontId="3" fillId="0" borderId="10" xfId="55" applyFont="1" applyBorder="1" applyAlignment="1">
      <alignment horizontal="center" vertical="center"/>
      <protection/>
    </xf>
    <xf numFmtId="0" fontId="3" fillId="38" borderId="11" xfId="55" applyFont="1" applyFill="1" applyBorder="1" applyAlignment="1">
      <alignment horizontal="center" vertical="center"/>
      <protection/>
    </xf>
    <xf numFmtId="0" fontId="3" fillId="38" borderId="10" xfId="55" applyFont="1" applyFill="1" applyBorder="1" applyAlignment="1">
      <alignment horizontal="center" vertical="center"/>
      <protection/>
    </xf>
    <xf numFmtId="0" fontId="3" fillId="33" borderId="10" xfId="55" applyFont="1" applyFill="1" applyBorder="1" applyAlignment="1">
      <alignment horizontal="center" vertical="center"/>
      <protection/>
    </xf>
    <xf numFmtId="0" fontId="3" fillId="0" borderId="10" xfId="55" applyFont="1" applyFill="1" applyBorder="1" applyAlignment="1">
      <alignment horizontal="center" vertical="center"/>
      <protection/>
    </xf>
    <xf numFmtId="0" fontId="3" fillId="0" borderId="10" xfId="55" applyFont="1" applyFill="1" applyBorder="1" applyAlignment="1">
      <alignment vertical="center"/>
      <protection/>
    </xf>
    <xf numFmtId="164" fontId="3" fillId="33" borderId="0" xfId="55" applyNumberFormat="1" applyFont="1" applyFill="1" applyAlignment="1">
      <alignment horizontal="center" vertical="center"/>
      <protection/>
    </xf>
    <xf numFmtId="164" fontId="3" fillId="0" borderId="0" xfId="55" applyNumberFormat="1" applyFont="1" applyFill="1" applyAlignment="1">
      <alignment horizontal="center" vertical="center"/>
      <protection/>
    </xf>
    <xf numFmtId="164" fontId="3" fillId="33" borderId="10" xfId="55" applyNumberFormat="1" applyFont="1" applyFill="1" applyBorder="1" applyAlignment="1">
      <alignment horizontal="center" vertical="center"/>
      <protection/>
    </xf>
    <xf numFmtId="164" fontId="3" fillId="0" borderId="10" xfId="55" applyNumberFormat="1" applyFont="1" applyFill="1" applyBorder="1" applyAlignment="1">
      <alignment horizontal="center" vertical="center"/>
      <protection/>
    </xf>
    <xf numFmtId="0" fontId="67" fillId="0" borderId="0" xfId="0" applyFont="1" applyAlignment="1">
      <alignment vertical="center"/>
    </xf>
    <xf numFmtId="0" fontId="70" fillId="0" borderId="0" xfId="0" applyFont="1" applyFill="1" applyAlignment="1">
      <alignment horizontal="left" vertical="center"/>
    </xf>
    <xf numFmtId="0" fontId="70" fillId="0" borderId="0" xfId="0" applyFont="1" applyAlignment="1">
      <alignment vertical="center"/>
    </xf>
    <xf numFmtId="0" fontId="70" fillId="0" borderId="0" xfId="0" applyFont="1" applyAlignment="1">
      <alignment horizontal="center" vertical="center"/>
    </xf>
    <xf numFmtId="1" fontId="12" fillId="0" borderId="12" xfId="0" applyNumberFormat="1" applyFont="1" applyBorder="1" applyAlignment="1">
      <alignment horizontal="center" vertical="center"/>
    </xf>
    <xf numFmtId="2" fontId="13" fillId="0" borderId="12" xfId="0" applyNumberFormat="1" applyFont="1" applyBorder="1" applyAlignment="1">
      <alignment horizontal="center" vertical="center"/>
    </xf>
    <xf numFmtId="0" fontId="13" fillId="37" borderId="12" xfId="0" applyFont="1" applyFill="1" applyBorder="1" applyAlignment="1">
      <alignment horizontal="left" vertical="center"/>
    </xf>
    <xf numFmtId="0" fontId="13" fillId="0" borderId="12" xfId="0" applyFont="1" applyFill="1" applyBorder="1" applyAlignment="1">
      <alignment vertical="center"/>
    </xf>
    <xf numFmtId="0" fontId="13" fillId="0" borderId="12" xfId="0" applyFont="1" applyFill="1" applyBorder="1" applyAlignment="1">
      <alignment horizontal="center" vertical="center"/>
    </xf>
    <xf numFmtId="1" fontId="12" fillId="0" borderId="12" xfId="0" applyNumberFormat="1" applyFont="1" applyFill="1" applyBorder="1" applyAlignment="1">
      <alignment horizontal="center" vertical="center"/>
    </xf>
    <xf numFmtId="2" fontId="13" fillId="0" borderId="12" xfId="0" applyNumberFormat="1" applyFont="1" applyFill="1" applyBorder="1" applyAlignment="1">
      <alignment horizontal="center" vertical="center"/>
    </xf>
    <xf numFmtId="2" fontId="13" fillId="2" borderId="12" xfId="0" applyNumberFormat="1" applyFont="1" applyFill="1" applyBorder="1" applyAlignment="1">
      <alignment horizontal="center" vertical="center"/>
    </xf>
    <xf numFmtId="0" fontId="13" fillId="0" borderId="12" xfId="0" applyFont="1" applyFill="1" applyBorder="1" applyAlignment="1">
      <alignment horizontal="left" vertical="center"/>
    </xf>
    <xf numFmtId="2" fontId="14" fillId="0" borderId="12" xfId="0" applyNumberFormat="1" applyFont="1" applyBorder="1" applyAlignment="1">
      <alignment horizontal="center"/>
    </xf>
    <xf numFmtId="0" fontId="15" fillId="0" borderId="12" xfId="0" applyFont="1" applyBorder="1" applyAlignment="1">
      <alignment horizontal="center"/>
    </xf>
    <xf numFmtId="2" fontId="69" fillId="2" borderId="12" xfId="0" applyNumberFormat="1" applyFont="1" applyFill="1" applyBorder="1" applyAlignment="1">
      <alignment horizontal="center" vertical="center"/>
    </xf>
    <xf numFmtId="1" fontId="71" fillId="0" borderId="12" xfId="0" applyNumberFormat="1" applyFont="1" applyFill="1" applyBorder="1" applyAlignment="1">
      <alignment horizontal="center" vertical="center"/>
    </xf>
    <xf numFmtId="0" fontId="13" fillId="0" borderId="0" xfId="0" applyFont="1" applyFill="1" applyBorder="1" applyAlignment="1">
      <alignment horizontal="left" vertical="center" wrapText="1"/>
    </xf>
    <xf numFmtId="0" fontId="72" fillId="0" borderId="12" xfId="0" applyFont="1" applyBorder="1" applyAlignment="1">
      <alignment horizontal="center"/>
    </xf>
    <xf numFmtId="1" fontId="69" fillId="2" borderId="12" xfId="0" applyNumberFormat="1" applyFont="1" applyFill="1" applyBorder="1" applyAlignment="1">
      <alignment horizontal="center" vertical="center"/>
    </xf>
    <xf numFmtId="0" fontId="70" fillId="0" borderId="0" xfId="0" applyFont="1" applyAlignment="1">
      <alignment/>
    </xf>
    <xf numFmtId="0" fontId="13" fillId="0" borderId="12" xfId="0" applyFont="1" applyBorder="1" applyAlignment="1">
      <alignment horizontal="center" vertical="center"/>
    </xf>
    <xf numFmtId="0" fontId="12" fillId="0" borderId="12" xfId="0" applyFont="1" applyBorder="1" applyAlignment="1">
      <alignment horizontal="center" vertical="center"/>
    </xf>
    <xf numFmtId="0" fontId="73" fillId="0" borderId="0" xfId="0" applyFont="1" applyAlignment="1">
      <alignment/>
    </xf>
    <xf numFmtId="0" fontId="67" fillId="0" borderId="0" xfId="0" applyFont="1" applyAlignment="1">
      <alignment horizontal="center"/>
    </xf>
    <xf numFmtId="0" fontId="69" fillId="0" borderId="0" xfId="0" applyFont="1" applyFill="1" applyBorder="1" applyAlignment="1">
      <alignment horizontal="center" vertical="center"/>
    </xf>
    <xf numFmtId="0" fontId="69" fillId="0" borderId="0" xfId="0" applyFont="1" applyFill="1" applyBorder="1" applyAlignment="1">
      <alignment vertical="center"/>
    </xf>
    <xf numFmtId="1" fontId="71" fillId="0" borderId="12" xfId="0" applyNumberFormat="1" applyFont="1" applyBorder="1" applyAlignment="1">
      <alignment horizontal="center" vertical="center"/>
    </xf>
    <xf numFmtId="2" fontId="74" fillId="37" borderId="12" xfId="0" applyNumberFormat="1" applyFont="1" applyFill="1" applyBorder="1" applyAlignment="1">
      <alignment horizontal="center" vertical="center"/>
    </xf>
    <xf numFmtId="2" fontId="13" fillId="37" borderId="12" xfId="0" applyNumberFormat="1" applyFont="1" applyFill="1" applyBorder="1" applyAlignment="1">
      <alignment horizontal="center" vertical="center"/>
    </xf>
    <xf numFmtId="0" fontId="71" fillId="0" borderId="12" xfId="0" applyFont="1" applyBorder="1" applyAlignment="1">
      <alignment horizontal="center" vertical="center"/>
    </xf>
    <xf numFmtId="164" fontId="2" fillId="38" borderId="0" xfId="55" applyNumberFormat="1" applyFont="1" applyFill="1" applyAlignment="1">
      <alignment horizontal="center"/>
      <protection/>
    </xf>
    <xf numFmtId="164" fontId="2" fillId="38" borderId="10" xfId="55" applyNumberFormat="1" applyFont="1" applyFill="1" applyBorder="1" applyAlignment="1">
      <alignment horizontal="center"/>
      <protection/>
    </xf>
    <xf numFmtId="0" fontId="3" fillId="2" borderId="10" xfId="55" applyFont="1" applyFill="1" applyBorder="1">
      <alignment/>
      <protection/>
    </xf>
    <xf numFmtId="0" fontId="2" fillId="0" borderId="0" xfId="55" applyFont="1">
      <alignment/>
      <protection/>
    </xf>
    <xf numFmtId="1" fontId="12" fillId="0" borderId="12" xfId="0" applyNumberFormat="1" applyFont="1" applyBorder="1" applyAlignment="1">
      <alignment horizontal="center" vertical="center"/>
    </xf>
    <xf numFmtId="0" fontId="2" fillId="37" borderId="0" xfId="55" applyFont="1" applyFill="1" applyAlignment="1">
      <alignment horizontal="left"/>
      <protection/>
    </xf>
    <xf numFmtId="0" fontId="2" fillId="37" borderId="10" xfId="55" applyFont="1" applyFill="1" applyBorder="1" applyAlignment="1">
      <alignment horizontal="left"/>
      <protection/>
    </xf>
    <xf numFmtId="0" fontId="2" fillId="0" borderId="0" xfId="0" applyFont="1" applyAlignment="1">
      <alignment/>
    </xf>
    <xf numFmtId="164" fontId="2" fillId="0" borderId="0" xfId="0" applyNumberFormat="1" applyFont="1" applyFill="1" applyAlignment="1">
      <alignment horizontal="center"/>
    </xf>
    <xf numFmtId="2" fontId="3" fillId="0" borderId="0" xfId="0" applyNumberFormat="1" applyFont="1" applyAlignment="1">
      <alignment horizontal="center"/>
    </xf>
    <xf numFmtId="0" fontId="70" fillId="0" borderId="0" xfId="0" applyFont="1" applyAlignment="1">
      <alignment horizontal="center"/>
    </xf>
    <xf numFmtId="0" fontId="66" fillId="0" borderId="0" xfId="0" applyFont="1" applyAlignment="1">
      <alignment horizontal="center" vertical="center"/>
    </xf>
    <xf numFmtId="2" fontId="75" fillId="0" borderId="0" xfId="0" applyNumberFormat="1" applyFont="1" applyAlignment="1">
      <alignment horizontal="center"/>
    </xf>
    <xf numFmtId="0" fontId="2" fillId="37" borderId="0" xfId="0" applyFont="1" applyFill="1" applyAlignment="1">
      <alignment horizontal="left"/>
    </xf>
    <xf numFmtId="0" fontId="67" fillId="0" borderId="0" xfId="0" applyFont="1" applyAlignment="1">
      <alignment horizontal="center" vertical="center"/>
    </xf>
    <xf numFmtId="0" fontId="2" fillId="37" borderId="0" xfId="0" applyFont="1" applyFill="1" applyAlignment="1">
      <alignment horizontal="left" vertical="center"/>
    </xf>
    <xf numFmtId="164" fontId="2" fillId="0" borderId="0" xfId="0" applyNumberFormat="1" applyFont="1" applyFill="1" applyAlignment="1">
      <alignment horizontal="center" vertical="center"/>
    </xf>
    <xf numFmtId="0" fontId="2" fillId="33" borderId="10" xfId="0" applyFont="1" applyFill="1" applyBorder="1" applyAlignment="1">
      <alignment horizontal="left" vertical="center"/>
    </xf>
    <xf numFmtId="0" fontId="2" fillId="33" borderId="10" xfId="0" applyFont="1" applyFill="1" applyBorder="1" applyAlignment="1">
      <alignment vertical="center"/>
    </xf>
    <xf numFmtId="0" fontId="2" fillId="33" borderId="10" xfId="0" applyFont="1" applyFill="1" applyBorder="1" applyAlignment="1">
      <alignment horizontal="center" vertical="center"/>
    </xf>
    <xf numFmtId="0" fontId="76" fillId="0" borderId="0" xfId="0" applyFont="1" applyAlignment="1">
      <alignment vertical="center"/>
    </xf>
    <xf numFmtId="0" fontId="76" fillId="0" borderId="0" xfId="0" applyFont="1" applyAlignment="1">
      <alignment horizontal="center" vertical="center"/>
    </xf>
    <xf numFmtId="0" fontId="76" fillId="0" borderId="0" xfId="0" applyFont="1" applyAlignment="1">
      <alignment/>
    </xf>
    <xf numFmtId="2" fontId="75" fillId="37" borderId="0" xfId="0" applyNumberFormat="1" applyFont="1" applyFill="1" applyAlignment="1">
      <alignment horizontal="center" vertical="center"/>
    </xf>
    <xf numFmtId="2" fontId="3" fillId="37" borderId="0" xfId="0" applyNumberFormat="1" applyFont="1" applyFill="1" applyAlignment="1">
      <alignment horizontal="center" vertical="center"/>
    </xf>
    <xf numFmtId="0" fontId="76" fillId="0" borderId="0" xfId="0" applyFont="1" applyBorder="1" applyAlignment="1">
      <alignment vertical="center"/>
    </xf>
    <xf numFmtId="0" fontId="68" fillId="0" borderId="0" xfId="0" applyFont="1" applyAlignment="1">
      <alignment horizontal="center"/>
    </xf>
    <xf numFmtId="0" fontId="0" fillId="0" borderId="0" xfId="0" applyFill="1" applyAlignment="1">
      <alignment horizontal="center"/>
    </xf>
    <xf numFmtId="0" fontId="68" fillId="0" borderId="0" xfId="0" applyFont="1" applyFill="1" applyAlignment="1">
      <alignment horizontal="center"/>
    </xf>
    <xf numFmtId="0" fontId="77" fillId="0" borderId="0" xfId="0" applyFont="1" applyAlignment="1">
      <alignment/>
    </xf>
    <xf numFmtId="2" fontId="3" fillId="37" borderId="0" xfId="0" applyNumberFormat="1" applyFont="1" applyFill="1" applyAlignment="1">
      <alignment horizontal="center"/>
    </xf>
    <xf numFmtId="0" fontId="78" fillId="0" borderId="0" xfId="0" applyFont="1" applyAlignment="1">
      <alignment vertical="center"/>
    </xf>
    <xf numFmtId="0" fontId="76" fillId="0" borderId="0" xfId="0" applyFont="1" applyAlignment="1">
      <alignment horizontal="left"/>
    </xf>
    <xf numFmtId="0" fontId="70" fillId="0" borderId="0" xfId="0" applyFont="1" applyFill="1" applyAlignment="1">
      <alignment horizontal="center"/>
    </xf>
    <xf numFmtId="0" fontId="76" fillId="0" borderId="0" xfId="0" applyFont="1" applyFill="1" applyBorder="1" applyAlignment="1">
      <alignment vertical="center"/>
    </xf>
    <xf numFmtId="0" fontId="67" fillId="0" borderId="0" xfId="0" applyFont="1" applyFill="1" applyAlignment="1">
      <alignment horizontal="center" vertical="center"/>
    </xf>
    <xf numFmtId="0" fontId="0" fillId="0" borderId="0" xfId="0" applyFill="1" applyAlignment="1">
      <alignment vertical="center"/>
    </xf>
    <xf numFmtId="0" fontId="66" fillId="0" borderId="0" xfId="0" applyFont="1" applyAlignment="1">
      <alignment vertical="center"/>
    </xf>
    <xf numFmtId="0" fontId="24" fillId="0" borderId="0" xfId="0" applyFont="1" applyAlignment="1">
      <alignment/>
    </xf>
    <xf numFmtId="0" fontId="79" fillId="0" borderId="0" xfId="0" applyFont="1" applyAlignment="1">
      <alignment vertical="center"/>
    </xf>
    <xf numFmtId="0" fontId="80" fillId="0" borderId="0" xfId="0" applyFont="1" applyAlignment="1">
      <alignment/>
    </xf>
    <xf numFmtId="0" fontId="80" fillId="0" borderId="0" xfId="0" applyFont="1" applyFill="1" applyAlignment="1">
      <alignment horizontal="center"/>
    </xf>
    <xf numFmtId="0" fontId="81" fillId="0" borderId="0" xfId="0" applyFont="1" applyAlignment="1">
      <alignment/>
    </xf>
    <xf numFmtId="0" fontId="80" fillId="0" borderId="0" xfId="0" applyFont="1" applyAlignment="1">
      <alignment horizontal="center"/>
    </xf>
    <xf numFmtId="0" fontId="2" fillId="39" borderId="0" xfId="0" applyFont="1" applyFill="1" applyAlignment="1">
      <alignment horizontal="left"/>
    </xf>
    <xf numFmtId="0" fontId="3" fillId="37" borderId="10" xfId="55" applyFont="1" applyFill="1" applyBorder="1" applyAlignment="1">
      <alignment vertical="center"/>
      <protection/>
    </xf>
    <xf numFmtId="164" fontId="2" fillId="37" borderId="10" xfId="55" applyNumberFormat="1" applyFont="1" applyFill="1" applyBorder="1" applyAlignment="1">
      <alignment horizontal="center" vertical="center"/>
      <protection/>
    </xf>
    <xf numFmtId="164" fontId="3" fillId="37" borderId="10" xfId="55" applyNumberFormat="1" applyFont="1" applyFill="1" applyBorder="1" applyAlignment="1">
      <alignment horizontal="center" vertical="center"/>
      <protection/>
    </xf>
    <xf numFmtId="0" fontId="3" fillId="36" borderId="10" xfId="55" applyFont="1" applyFill="1" applyBorder="1" applyAlignment="1">
      <alignment vertical="center"/>
      <protection/>
    </xf>
    <xf numFmtId="164" fontId="2" fillId="36" borderId="10" xfId="55" applyNumberFormat="1" applyFont="1" applyFill="1" applyBorder="1" applyAlignment="1">
      <alignment horizontal="center" vertical="center"/>
      <protection/>
    </xf>
    <xf numFmtId="164" fontId="3" fillId="36" borderId="10" xfId="55" applyNumberFormat="1" applyFont="1" applyFill="1" applyBorder="1" applyAlignment="1">
      <alignment horizontal="center" vertical="center"/>
      <protection/>
    </xf>
    <xf numFmtId="0" fontId="78" fillId="37" borderId="0" xfId="0" applyFont="1" applyFill="1" applyBorder="1" applyAlignment="1">
      <alignment vertical="center"/>
    </xf>
    <xf numFmtId="0" fontId="76" fillId="37" borderId="0" xfId="0" applyFont="1" applyFill="1" applyBorder="1" applyAlignment="1">
      <alignment vertical="center"/>
    </xf>
    <xf numFmtId="0" fontId="2" fillId="36" borderId="10" xfId="55" applyFont="1" applyFill="1" applyBorder="1">
      <alignment/>
      <protection/>
    </xf>
    <xf numFmtId="164" fontId="2" fillId="36" borderId="10" xfId="55" applyNumberFormat="1" applyFont="1" applyFill="1" applyBorder="1" applyAlignment="1">
      <alignment horizontal="center"/>
      <protection/>
    </xf>
    <xf numFmtId="0" fontId="2" fillId="36" borderId="10" xfId="55" applyFont="1" applyFill="1" applyBorder="1" applyAlignment="1">
      <alignment horizontal="center"/>
      <protection/>
    </xf>
    <xf numFmtId="2" fontId="3" fillId="36" borderId="10" xfId="55" applyNumberFormat="1" applyFont="1" applyFill="1" applyBorder="1">
      <alignment/>
      <protection/>
    </xf>
    <xf numFmtId="0" fontId="3" fillId="37" borderId="10" xfId="55" applyFont="1" applyFill="1" applyBorder="1">
      <alignment/>
      <protection/>
    </xf>
    <xf numFmtId="0" fontId="2" fillId="37" borderId="10" xfId="55" applyFont="1" applyFill="1" applyBorder="1">
      <alignment/>
      <protection/>
    </xf>
    <xf numFmtId="164" fontId="2" fillId="37" borderId="10" xfId="55" applyNumberFormat="1" applyFont="1" applyFill="1" applyBorder="1">
      <alignment/>
      <protection/>
    </xf>
    <xf numFmtId="2" fontId="3" fillId="37" borderId="10" xfId="55" applyNumberFormat="1" applyFont="1" applyFill="1" applyBorder="1">
      <alignment/>
      <protection/>
    </xf>
    <xf numFmtId="0" fontId="3" fillId="36" borderId="10" xfId="55" applyFont="1" applyFill="1" applyBorder="1">
      <alignment/>
      <protection/>
    </xf>
    <xf numFmtId="164" fontId="2" fillId="36" borderId="10" xfId="55" applyNumberFormat="1" applyFont="1" applyFill="1" applyBorder="1">
      <alignment/>
      <protection/>
    </xf>
    <xf numFmtId="0" fontId="2" fillId="0" borderId="0" xfId="55" applyFont="1" applyFill="1" applyBorder="1" applyAlignment="1">
      <alignment horizontal="left"/>
      <protection/>
    </xf>
    <xf numFmtId="0" fontId="2" fillId="0" borderId="0" xfId="55" applyFont="1" applyFill="1" applyBorder="1">
      <alignment/>
      <protection/>
    </xf>
    <xf numFmtId="164" fontId="2" fillId="0" borderId="0" xfId="55" applyNumberFormat="1" applyFont="1" applyFill="1" applyBorder="1">
      <alignment/>
      <protection/>
    </xf>
    <xf numFmtId="2" fontId="2" fillId="0" borderId="0" xfId="55" applyNumberFormat="1" applyFont="1" applyFill="1" applyBorder="1">
      <alignment/>
      <protection/>
    </xf>
    <xf numFmtId="0" fontId="0" fillId="0" borderId="0" xfId="0" applyFill="1" applyBorder="1" applyAlignment="1">
      <alignment/>
    </xf>
    <xf numFmtId="0" fontId="3" fillId="0" borderId="0" xfId="55" applyFont="1" applyFill="1" applyBorder="1">
      <alignment/>
      <protection/>
    </xf>
    <xf numFmtId="2" fontId="3" fillId="0" borderId="0" xfId="55" applyNumberFormat="1" applyFont="1" applyFill="1" applyBorder="1">
      <alignment/>
      <protection/>
    </xf>
    <xf numFmtId="0" fontId="2" fillId="0" borderId="13" xfId="55" applyFont="1" applyFill="1" applyBorder="1" applyAlignment="1">
      <alignment horizontal="left"/>
      <protection/>
    </xf>
    <xf numFmtId="0" fontId="3" fillId="2" borderId="13" xfId="55" applyFont="1" applyFill="1" applyBorder="1">
      <alignment/>
      <protection/>
    </xf>
    <xf numFmtId="0" fontId="2" fillId="0" borderId="13" xfId="55" applyFont="1" applyFill="1" applyBorder="1">
      <alignment/>
      <protection/>
    </xf>
    <xf numFmtId="164" fontId="2" fillId="33" borderId="13" xfId="55" applyNumberFormat="1" applyFont="1" applyFill="1" applyBorder="1">
      <alignment/>
      <protection/>
    </xf>
    <xf numFmtId="2" fontId="3" fillId="35" borderId="13" xfId="55" applyNumberFormat="1" applyFont="1" applyFill="1" applyBorder="1">
      <alignment/>
      <protection/>
    </xf>
    <xf numFmtId="0" fontId="82" fillId="3" borderId="12" xfId="0" applyFont="1" applyFill="1" applyBorder="1" applyAlignment="1">
      <alignment horizontal="center" vertical="center" textRotation="90"/>
    </xf>
    <xf numFmtId="0" fontId="82" fillId="3" borderId="12" xfId="0" applyFont="1" applyFill="1" applyBorder="1" applyAlignment="1">
      <alignment horizontal="center" vertical="center" textRotation="90" wrapText="1"/>
    </xf>
    <xf numFmtId="0" fontId="83" fillId="3" borderId="12" xfId="0" applyFont="1" applyFill="1" applyBorder="1" applyAlignment="1">
      <alignment horizontal="center" vertical="center" textRotation="90" wrapText="1"/>
    </xf>
    <xf numFmtId="0" fontId="84" fillId="4" borderId="12" xfId="0" applyFont="1" applyFill="1" applyBorder="1" applyAlignment="1">
      <alignment horizontal="center" vertical="center" textRotation="90" wrapText="1"/>
    </xf>
    <xf numFmtId="0" fontId="85" fillId="4" borderId="12" xfId="0" applyFont="1" applyFill="1" applyBorder="1" applyAlignment="1">
      <alignment horizontal="center" vertical="center" textRotation="90" wrapText="1"/>
    </xf>
    <xf numFmtId="0" fontId="86" fillId="34" borderId="12" xfId="0" applyFont="1" applyFill="1" applyBorder="1" applyAlignment="1">
      <alignment vertical="center"/>
    </xf>
    <xf numFmtId="0" fontId="87" fillId="0" borderId="12" xfId="0" applyFont="1" applyFill="1" applyBorder="1" applyAlignment="1">
      <alignment horizontal="center" vertical="center"/>
    </xf>
    <xf numFmtId="0" fontId="88" fillId="3" borderId="12" xfId="0" applyFont="1" applyFill="1" applyBorder="1" applyAlignment="1">
      <alignment horizontal="center" vertical="center"/>
    </xf>
    <xf numFmtId="0" fontId="83" fillId="3" borderId="12" xfId="0" applyFont="1" applyFill="1" applyBorder="1" applyAlignment="1">
      <alignment horizontal="center" vertical="center"/>
    </xf>
    <xf numFmtId="0" fontId="88" fillId="4" borderId="12" xfId="0" applyFont="1" applyFill="1" applyBorder="1" applyAlignment="1">
      <alignment horizontal="center" vertical="center"/>
    </xf>
    <xf numFmtId="0" fontId="84" fillId="4" borderId="12" xfId="0" applyFont="1" applyFill="1" applyBorder="1" applyAlignment="1">
      <alignment horizontal="center" vertical="center"/>
    </xf>
    <xf numFmtId="2" fontId="87" fillId="0" borderId="12" xfId="0" applyNumberFormat="1" applyFont="1" applyFill="1" applyBorder="1" applyAlignment="1">
      <alignment horizontal="center" vertical="center"/>
    </xf>
    <xf numFmtId="0" fontId="86" fillId="34" borderId="12" xfId="0" applyFont="1" applyFill="1" applyBorder="1" applyAlignment="1">
      <alignment vertical="center" wrapText="1"/>
    </xf>
    <xf numFmtId="0" fontId="83" fillId="37" borderId="12" xfId="0" applyFont="1" applyFill="1" applyBorder="1" applyAlignment="1">
      <alignment vertical="center"/>
    </xf>
    <xf numFmtId="0" fontId="88" fillId="15" borderId="12" xfId="0" applyFont="1" applyFill="1" applyBorder="1" applyAlignment="1">
      <alignment horizontal="center" vertical="center"/>
    </xf>
    <xf numFmtId="0" fontId="84" fillId="4" borderId="11" xfId="0" applyFont="1" applyFill="1" applyBorder="1" applyAlignment="1">
      <alignment vertical="center"/>
    </xf>
    <xf numFmtId="0" fontId="84" fillId="4" borderId="10" xfId="0" applyFont="1" applyFill="1" applyBorder="1" applyAlignment="1">
      <alignment vertical="center"/>
    </xf>
    <xf numFmtId="0" fontId="88" fillId="16" borderId="12" xfId="0" applyFont="1" applyFill="1" applyBorder="1" applyAlignment="1">
      <alignment horizontal="center" vertical="center"/>
    </xf>
    <xf numFmtId="0" fontId="85" fillId="4" borderId="12" xfId="0" applyFont="1" applyFill="1" applyBorder="1" applyAlignment="1">
      <alignment horizontal="center" vertical="center" textRotation="90"/>
    </xf>
    <xf numFmtId="0" fontId="83" fillId="4" borderId="12" xfId="0" applyFont="1" applyFill="1" applyBorder="1" applyAlignment="1">
      <alignment horizontal="center" vertical="center" textRotation="90" wrapText="1"/>
    </xf>
    <xf numFmtId="0" fontId="86" fillId="40" borderId="12" xfId="0" applyFont="1" applyFill="1" applyBorder="1" applyAlignment="1">
      <alignment vertical="center"/>
    </xf>
    <xf numFmtId="0" fontId="88" fillId="37" borderId="12" xfId="0" applyFont="1" applyFill="1" applyBorder="1" applyAlignment="1">
      <alignment horizontal="center" vertical="center"/>
    </xf>
    <xf numFmtId="0" fontId="89" fillId="4" borderId="12" xfId="0" applyFont="1" applyFill="1" applyBorder="1" applyAlignment="1">
      <alignment horizontal="center" vertical="center"/>
    </xf>
    <xf numFmtId="0" fontId="89" fillId="37" borderId="12" xfId="0" applyFont="1" applyFill="1" applyBorder="1" applyAlignment="1">
      <alignment horizontal="center" vertical="center"/>
    </xf>
    <xf numFmtId="0" fontId="83" fillId="4" borderId="12" xfId="0" applyFont="1" applyFill="1" applyBorder="1" applyAlignment="1">
      <alignment horizontal="center" vertical="center"/>
    </xf>
    <xf numFmtId="0" fontId="86" fillId="40" borderId="12" xfId="0" applyFont="1" applyFill="1" applyBorder="1" applyAlignment="1">
      <alignment vertical="center" wrapText="1"/>
    </xf>
    <xf numFmtId="0" fontId="90" fillId="3" borderId="12" xfId="0" applyFont="1" applyFill="1" applyBorder="1" applyAlignment="1">
      <alignment horizontal="center" vertical="center" textRotation="90"/>
    </xf>
    <xf numFmtId="0" fontId="89" fillId="4" borderId="12" xfId="0" applyFont="1" applyFill="1" applyBorder="1" applyAlignment="1">
      <alignment horizontal="center" vertical="center" textRotation="90"/>
    </xf>
    <xf numFmtId="0" fontId="90" fillId="37" borderId="12" xfId="0" applyFont="1" applyFill="1" applyBorder="1" applyAlignment="1">
      <alignment vertical="center"/>
    </xf>
    <xf numFmtId="0" fontId="83" fillId="0" borderId="12" xfId="0" applyFont="1" applyFill="1" applyBorder="1" applyAlignment="1">
      <alignment vertical="center"/>
    </xf>
    <xf numFmtId="0" fontId="2" fillId="33" borderId="10" xfId="0" applyFont="1" applyFill="1" applyBorder="1" applyAlignment="1">
      <alignment horizontal="left"/>
    </xf>
    <xf numFmtId="0" fontId="2" fillId="33" borderId="10" xfId="0" applyFont="1" applyFill="1" applyBorder="1" applyAlignment="1">
      <alignment/>
    </xf>
    <xf numFmtId="0" fontId="2" fillId="33" borderId="10" xfId="0" applyFont="1" applyFill="1" applyBorder="1" applyAlignment="1">
      <alignment horizontal="center"/>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78" fillId="37" borderId="0" xfId="0" applyFont="1" applyFill="1" applyBorder="1" applyAlignment="1">
      <alignment horizontal="left" vertical="center"/>
    </xf>
    <xf numFmtId="0" fontId="69" fillId="0" borderId="0" xfId="0" applyFont="1" applyFill="1" applyBorder="1" applyAlignment="1">
      <alignment horizontal="left" vertical="center" wrapText="1"/>
    </xf>
    <xf numFmtId="1" fontId="12" fillId="0" borderId="12" xfId="0" applyNumberFormat="1" applyFont="1" applyBorder="1" applyAlignment="1">
      <alignment horizontal="center" vertical="center"/>
    </xf>
    <xf numFmtId="2" fontId="91" fillId="0" borderId="14" xfId="0" applyNumberFormat="1" applyFont="1" applyBorder="1" applyAlignment="1">
      <alignment horizontal="center" vertical="center" textRotation="90" wrapText="1"/>
    </xf>
    <xf numFmtId="2" fontId="91" fillId="0" borderId="15" xfId="0" applyNumberFormat="1" applyFont="1" applyBorder="1" applyAlignment="1">
      <alignment horizontal="center" vertical="center" textRotation="90"/>
    </xf>
    <xf numFmtId="2" fontId="13" fillId="2" borderId="14" xfId="0" applyNumberFormat="1" applyFont="1" applyFill="1" applyBorder="1" applyAlignment="1">
      <alignment horizontal="center" vertical="center" textRotation="90" wrapText="1"/>
    </xf>
    <xf numFmtId="2" fontId="13" fillId="2" borderId="15" xfId="0" applyNumberFormat="1" applyFont="1" applyFill="1" applyBorder="1" applyAlignment="1">
      <alignment horizontal="center" vertical="center" textRotation="90"/>
    </xf>
    <xf numFmtId="0" fontId="12" fillId="0" borderId="14" xfId="0" applyFont="1" applyFill="1" applyBorder="1" applyAlignment="1">
      <alignment horizontal="center" vertical="center" textRotation="90" wrapText="1"/>
    </xf>
    <xf numFmtId="0" fontId="12" fillId="0" borderId="15" xfId="0" applyFont="1" applyFill="1" applyBorder="1" applyAlignment="1">
      <alignment horizontal="center" vertical="center" textRotation="90"/>
    </xf>
    <xf numFmtId="2" fontId="69" fillId="2" borderId="14" xfId="0" applyNumberFormat="1" applyFont="1" applyFill="1" applyBorder="1" applyAlignment="1">
      <alignment horizontal="center" vertical="center" textRotation="90" wrapText="1"/>
    </xf>
    <xf numFmtId="0" fontId="0" fillId="0" borderId="15" xfId="0" applyBorder="1" applyAlignment="1">
      <alignment horizontal="center"/>
    </xf>
    <xf numFmtId="0" fontId="12" fillId="0" borderId="14"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4" xfId="0" applyFont="1" applyFill="1" applyBorder="1" applyAlignment="1">
      <alignment horizontal="center" vertical="center" textRotation="90"/>
    </xf>
    <xf numFmtId="0" fontId="0" fillId="0" borderId="15" xfId="0" applyBorder="1" applyAlignment="1">
      <alignment horizontal="center" vertical="center"/>
    </xf>
    <xf numFmtId="49" fontId="71" fillId="2" borderId="14" xfId="0" applyNumberFormat="1" applyFont="1" applyFill="1" applyBorder="1" applyAlignment="1">
      <alignment horizontal="center" vertical="center" wrapText="1"/>
    </xf>
    <xf numFmtId="49" fontId="71" fillId="2" borderId="15" xfId="0" applyNumberFormat="1" applyFont="1" applyFill="1" applyBorder="1" applyAlignment="1">
      <alignment horizontal="center" vertical="center"/>
    </xf>
    <xf numFmtId="2" fontId="91" fillId="0" borderId="14" xfId="0" applyNumberFormat="1" applyFont="1" applyBorder="1" applyAlignment="1">
      <alignment horizontal="center" vertical="center" wrapText="1"/>
    </xf>
    <xf numFmtId="2" fontId="91" fillId="0" borderId="15" xfId="0" applyNumberFormat="1" applyFont="1" applyBorder="1" applyAlignment="1">
      <alignment horizontal="center" vertical="center"/>
    </xf>
    <xf numFmtId="2" fontId="12" fillId="0" borderId="14" xfId="0" applyNumberFormat="1" applyFont="1" applyBorder="1" applyAlignment="1">
      <alignment horizontal="center" vertical="center" wrapText="1"/>
    </xf>
    <xf numFmtId="2" fontId="13" fillId="0" borderId="15" xfId="0" applyNumberFormat="1" applyFont="1" applyBorder="1" applyAlignment="1">
      <alignment horizontal="center" vertical="center"/>
    </xf>
    <xf numFmtId="49" fontId="12" fillId="2" borderId="14" xfId="0" applyNumberFormat="1" applyFont="1" applyFill="1" applyBorder="1" applyAlignment="1">
      <alignment horizontal="center" vertical="center" wrapText="1"/>
    </xf>
    <xf numFmtId="49" fontId="12" fillId="2" borderId="15" xfId="0" applyNumberFormat="1" applyFont="1" applyFill="1" applyBorder="1" applyAlignment="1">
      <alignment horizontal="center" vertical="center"/>
    </xf>
    <xf numFmtId="0" fontId="92" fillId="34" borderId="10" xfId="55" applyFont="1" applyFill="1" applyBorder="1" applyAlignment="1">
      <alignment horizontal="left" vertical="center"/>
      <protection/>
    </xf>
    <xf numFmtId="0" fontId="3" fillId="0" borderId="11" xfId="55" applyFont="1" applyBorder="1" applyAlignment="1">
      <alignment horizontal="center" vertical="center"/>
      <protection/>
    </xf>
    <xf numFmtId="0" fontId="3" fillId="0" borderId="10" xfId="55" applyFont="1" applyBorder="1" applyAlignment="1">
      <alignment horizontal="center" vertical="center"/>
      <protection/>
    </xf>
    <xf numFmtId="0" fontId="83" fillId="0" borderId="12" xfId="0" applyFont="1" applyFill="1" applyBorder="1" applyAlignment="1">
      <alignment horizontal="center" vertical="center" textRotation="90"/>
    </xf>
    <xf numFmtId="0" fontId="83" fillId="3" borderId="16" xfId="0" applyFont="1" applyFill="1" applyBorder="1" applyAlignment="1">
      <alignment horizontal="center" vertical="center"/>
    </xf>
    <xf numFmtId="0" fontId="83" fillId="3" borderId="11" xfId="0" applyFont="1" applyFill="1" applyBorder="1" applyAlignment="1">
      <alignment horizontal="center" vertical="center"/>
    </xf>
    <xf numFmtId="0" fontId="83" fillId="3" borderId="17" xfId="0" applyFont="1" applyFill="1" applyBorder="1" applyAlignment="1">
      <alignment horizontal="center" vertical="center"/>
    </xf>
    <xf numFmtId="0" fontId="83" fillId="3" borderId="18" xfId="0" applyFont="1" applyFill="1" applyBorder="1" applyAlignment="1">
      <alignment horizontal="center" vertical="center"/>
    </xf>
    <xf numFmtId="0" fontId="83" fillId="3" borderId="10" xfId="0" applyFont="1" applyFill="1" applyBorder="1" applyAlignment="1">
      <alignment horizontal="center" vertical="center"/>
    </xf>
    <xf numFmtId="0" fontId="83" fillId="3" borderId="19" xfId="0" applyFont="1" applyFill="1" applyBorder="1" applyAlignment="1">
      <alignment horizontal="center" vertical="center"/>
    </xf>
    <xf numFmtId="0" fontId="86" fillId="40" borderId="12" xfId="0" applyFont="1" applyFill="1" applyBorder="1" applyAlignment="1">
      <alignment horizontal="center" vertical="center" wrapText="1"/>
    </xf>
    <xf numFmtId="0" fontId="87" fillId="40" borderId="12" xfId="0" applyFont="1" applyFill="1" applyBorder="1" applyAlignment="1">
      <alignment horizontal="center" vertical="center"/>
    </xf>
    <xf numFmtId="0" fontId="30" fillId="0" borderId="14" xfId="0" applyFont="1" applyFill="1" applyBorder="1" applyAlignment="1">
      <alignment vertical="center" textRotation="90" wrapText="1"/>
    </xf>
    <xf numFmtId="0" fontId="30" fillId="0" borderId="20" xfId="0" applyFont="1" applyFill="1" applyBorder="1" applyAlignment="1">
      <alignment vertical="center" textRotation="90"/>
    </xf>
    <xf numFmtId="0" fontId="30" fillId="0" borderId="15" xfId="0" applyFont="1" applyFill="1" applyBorder="1" applyAlignment="1">
      <alignment vertical="center" textRotation="90"/>
    </xf>
    <xf numFmtId="0" fontId="90" fillId="3" borderId="16" xfId="0" applyFont="1" applyFill="1" applyBorder="1" applyAlignment="1">
      <alignment horizontal="center" vertical="center"/>
    </xf>
    <xf numFmtId="0" fontId="90" fillId="3" borderId="11" xfId="0" applyFont="1" applyFill="1" applyBorder="1" applyAlignment="1">
      <alignment horizontal="center" vertical="center"/>
    </xf>
    <xf numFmtId="0" fontId="90" fillId="3" borderId="17" xfId="0" applyFont="1" applyFill="1" applyBorder="1" applyAlignment="1">
      <alignment horizontal="center" vertical="center"/>
    </xf>
    <xf numFmtId="0" fontId="90" fillId="3" borderId="18" xfId="0" applyFont="1" applyFill="1" applyBorder="1" applyAlignment="1">
      <alignment horizontal="center" vertical="center"/>
    </xf>
    <xf numFmtId="0" fontId="90" fillId="3" borderId="10" xfId="0" applyFont="1" applyFill="1" applyBorder="1" applyAlignment="1">
      <alignment horizontal="center" vertical="center"/>
    </xf>
    <xf numFmtId="0" fontId="90" fillId="3" borderId="19" xfId="0" applyFont="1" applyFill="1" applyBorder="1" applyAlignment="1">
      <alignment horizontal="center" vertical="center"/>
    </xf>
    <xf numFmtId="0" fontId="90" fillId="0" borderId="14" xfId="0" applyFont="1" applyFill="1" applyBorder="1" applyAlignment="1">
      <alignment horizontal="center" vertical="center" textRotation="90"/>
    </xf>
    <xf numFmtId="0" fontId="90" fillId="0" borderId="20" xfId="0" applyFont="1" applyFill="1" applyBorder="1" applyAlignment="1">
      <alignment horizontal="center" vertical="center" textRotation="90"/>
    </xf>
    <xf numFmtId="0" fontId="90" fillId="0" borderId="15" xfId="0" applyFont="1" applyFill="1" applyBorder="1" applyAlignment="1">
      <alignment horizontal="center" vertical="center" textRotation="90"/>
    </xf>
    <xf numFmtId="0" fontId="93" fillId="4" borderId="16" xfId="0" applyFont="1" applyFill="1" applyBorder="1" applyAlignment="1">
      <alignment horizontal="center" vertical="center"/>
    </xf>
    <xf numFmtId="0" fontId="93" fillId="4" borderId="11" xfId="0" applyFont="1" applyFill="1" applyBorder="1" applyAlignment="1">
      <alignment horizontal="center" vertical="center"/>
    </xf>
    <xf numFmtId="0" fontId="93" fillId="4" borderId="17" xfId="0" applyFont="1" applyFill="1" applyBorder="1" applyAlignment="1">
      <alignment horizontal="center" vertical="center"/>
    </xf>
    <xf numFmtId="0" fontId="93" fillId="4" borderId="18" xfId="0" applyFont="1" applyFill="1" applyBorder="1" applyAlignment="1">
      <alignment horizontal="center" vertical="center"/>
    </xf>
    <xf numFmtId="0" fontId="93" fillId="4" borderId="10" xfId="0" applyFont="1" applyFill="1" applyBorder="1" applyAlignment="1">
      <alignment horizontal="center" vertical="center"/>
    </xf>
    <xf numFmtId="0" fontId="93" fillId="4" borderId="19" xfId="0" applyFont="1" applyFill="1" applyBorder="1" applyAlignment="1">
      <alignment horizontal="center" vertical="center"/>
    </xf>
    <xf numFmtId="0" fontId="84" fillId="4" borderId="16" xfId="0" applyFont="1" applyFill="1" applyBorder="1" applyAlignment="1">
      <alignment horizontal="center" vertical="center"/>
    </xf>
    <xf numFmtId="0" fontId="84" fillId="4" borderId="11" xfId="0" applyFont="1" applyFill="1" applyBorder="1" applyAlignment="1">
      <alignment horizontal="center" vertical="center"/>
    </xf>
    <xf numFmtId="0" fontId="84" fillId="4" borderId="17" xfId="0" applyFont="1" applyFill="1" applyBorder="1" applyAlignment="1">
      <alignment horizontal="center" vertical="center"/>
    </xf>
    <xf numFmtId="0" fontId="84" fillId="4" borderId="18" xfId="0" applyFont="1" applyFill="1" applyBorder="1" applyAlignment="1">
      <alignment horizontal="center" vertical="center"/>
    </xf>
    <xf numFmtId="0" fontId="84" fillId="4" borderId="10" xfId="0" applyFont="1" applyFill="1" applyBorder="1" applyAlignment="1">
      <alignment horizontal="center" vertical="center"/>
    </xf>
    <xf numFmtId="0" fontId="84" fillId="4" borderId="19" xfId="0" applyFont="1" applyFill="1" applyBorder="1" applyAlignment="1">
      <alignment horizontal="center" vertical="center"/>
    </xf>
    <xf numFmtId="0" fontId="86" fillId="34" borderId="12" xfId="0" applyFont="1" applyFill="1" applyBorder="1" applyAlignment="1">
      <alignment horizontal="center" vertical="center" wrapText="1"/>
    </xf>
    <xf numFmtId="0" fontId="87" fillId="34" borderId="12" xfId="0" applyFont="1" applyFill="1" applyBorder="1" applyAlignment="1">
      <alignment horizontal="center" vertical="center"/>
    </xf>
    <xf numFmtId="0" fontId="30" fillId="0" borderId="12" xfId="0" applyFont="1" applyFill="1" applyBorder="1" applyAlignment="1">
      <alignment horizontal="center" vertical="center" textRotation="90" wrapText="1"/>
    </xf>
    <xf numFmtId="0" fontId="30" fillId="0" borderId="12" xfId="0" applyFont="1" applyFill="1" applyBorder="1" applyAlignment="1">
      <alignment horizontal="center" vertical="center" textRotation="90"/>
    </xf>
    <xf numFmtId="0" fontId="83" fillId="0" borderId="12" xfId="0" applyFont="1" applyFill="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07">
    <dxf>
      <font>
        <color rgb="FFFF0000"/>
      </font>
    </dxf>
    <dxf>
      <font>
        <color rgb="FF2006BA"/>
      </font>
    </dxf>
    <dxf>
      <font>
        <color rgb="FFFF0000"/>
      </font>
    </dxf>
    <dxf>
      <font>
        <color rgb="FF0070C0"/>
      </font>
    </dxf>
    <dxf>
      <font>
        <color indexed="12"/>
      </font>
    </dxf>
    <dxf>
      <font>
        <color indexed="10"/>
      </font>
    </dxf>
    <dxf>
      <font>
        <color indexed="10"/>
      </font>
    </dxf>
    <dxf>
      <font>
        <color indexed="12"/>
      </font>
    </dxf>
    <dxf>
      <font>
        <color indexed="10"/>
      </font>
    </dxf>
    <dxf>
      <font>
        <color indexed="12"/>
      </font>
    </dxf>
    <dxf>
      <font>
        <color indexed="12"/>
      </font>
    </dxf>
    <dxf>
      <font>
        <color indexed="10"/>
      </font>
    </dxf>
    <dxf>
      <font>
        <color indexed="39"/>
      </font>
    </dxf>
    <dxf>
      <font>
        <color indexed="10"/>
      </font>
    </dxf>
    <dxf>
      <font>
        <color indexed="12"/>
      </font>
    </dxf>
    <dxf>
      <font>
        <color indexed="10"/>
      </font>
    </dxf>
    <dxf>
      <font>
        <color indexed="10"/>
      </font>
    </dxf>
    <dxf>
      <font>
        <color indexed="12"/>
      </font>
    </dxf>
    <dxf>
      <font>
        <color rgb="FFFF0000"/>
      </font>
    </dxf>
    <dxf>
      <font>
        <color rgb="FF2006BA"/>
      </font>
    </dxf>
    <dxf>
      <font>
        <color rgb="FFFF0000"/>
      </font>
    </dxf>
    <dxf>
      <font>
        <color rgb="FF0070C0"/>
      </font>
    </dxf>
    <dxf>
      <font>
        <color indexed="12"/>
      </font>
    </dxf>
    <dxf>
      <font>
        <color indexed="10"/>
      </font>
    </dxf>
    <dxf>
      <font>
        <color indexed="39"/>
      </font>
    </dxf>
    <dxf>
      <font>
        <color indexed="10"/>
      </font>
    </dxf>
    <dxf>
      <font>
        <color indexed="12"/>
      </font>
    </dxf>
    <dxf>
      <font>
        <color indexed="10"/>
      </font>
    </dxf>
    <dxf>
      <font>
        <color indexed="10"/>
      </font>
    </dxf>
    <dxf>
      <font>
        <color indexed="12"/>
      </font>
    </dxf>
    <dxf>
      <font>
        <color indexed="10"/>
      </font>
    </dxf>
    <dxf>
      <font>
        <color indexed="12"/>
      </font>
    </dxf>
    <dxf>
      <font>
        <color indexed="12"/>
      </font>
    </dxf>
    <dxf>
      <font>
        <color indexed="10"/>
      </font>
    </dxf>
    <dxf>
      <font>
        <color indexed="39"/>
      </font>
    </dxf>
    <dxf>
      <font>
        <color indexed="10"/>
      </font>
    </dxf>
    <dxf>
      <font>
        <color indexed="12"/>
      </font>
    </dxf>
    <dxf>
      <font>
        <color indexed="10"/>
      </font>
    </dxf>
    <dxf>
      <font>
        <color indexed="10"/>
      </font>
    </dxf>
    <dxf>
      <font>
        <color indexed="12"/>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39"/>
      </font>
    </dxf>
    <dxf>
      <font>
        <color indexed="10"/>
      </font>
    </dxf>
    <dxf>
      <font>
        <color indexed="12"/>
      </font>
    </dxf>
    <dxf>
      <font>
        <color indexed="10"/>
      </font>
    </dxf>
    <dxf>
      <font>
        <color indexed="10"/>
      </font>
    </dxf>
    <dxf>
      <font>
        <color indexed="12"/>
      </font>
    </dxf>
    <dxf>
      <font>
        <color indexed="12"/>
      </font>
    </dxf>
    <dxf>
      <font>
        <color indexed="10"/>
      </font>
    </dxf>
    <dxf>
      <font>
        <color indexed="12"/>
      </font>
    </dxf>
    <dxf>
      <font>
        <color indexed="10"/>
      </font>
    </dxf>
    <dxf>
      <font>
        <color indexed="39"/>
      </font>
    </dxf>
    <dxf>
      <font>
        <color indexed="10"/>
      </font>
    </dxf>
    <dxf>
      <font>
        <color indexed="12"/>
      </font>
    </dxf>
    <dxf>
      <font>
        <color indexed="10"/>
      </font>
    </dxf>
    <dxf>
      <font>
        <color indexed="10"/>
      </font>
    </dxf>
    <dxf>
      <font>
        <color indexed="12"/>
      </font>
    </dxf>
    <dxf>
      <font>
        <color indexed="12"/>
      </font>
    </dxf>
    <dxf>
      <font>
        <color indexed="10"/>
      </font>
    </dxf>
    <dxf>
      <font>
        <color indexed="12"/>
      </font>
    </dxf>
    <dxf>
      <font>
        <color indexed="10"/>
      </font>
    </dxf>
    <dxf>
      <font>
        <color indexed="39"/>
      </font>
    </dxf>
    <dxf>
      <font>
        <color indexed="10"/>
      </font>
    </dxf>
    <dxf>
      <font>
        <color indexed="12"/>
      </font>
    </dxf>
    <dxf>
      <font>
        <color indexed="10"/>
      </font>
    </dxf>
    <dxf>
      <font>
        <color indexed="10"/>
      </font>
    </dxf>
    <dxf>
      <font>
        <color indexed="12"/>
      </font>
    </dxf>
    <dxf>
      <font>
        <color rgb="FFFF0000"/>
      </font>
    </dxf>
    <dxf>
      <font>
        <color rgb="FF2006BA"/>
      </font>
    </dxf>
    <dxf>
      <font>
        <color rgb="FFFF0000"/>
      </font>
    </dxf>
    <dxf>
      <font>
        <color rgb="FF0070C0"/>
      </font>
    </dxf>
    <dxf>
      <font>
        <color indexed="12"/>
      </font>
    </dxf>
    <dxf>
      <font>
        <color indexed="10"/>
      </font>
    </dxf>
    <dxf>
      <font>
        <color indexed="39"/>
      </font>
    </dxf>
    <dxf>
      <font>
        <color indexed="10"/>
      </font>
    </dxf>
    <dxf>
      <font>
        <color indexed="12"/>
      </font>
    </dxf>
    <dxf>
      <font>
        <color indexed="10"/>
      </font>
    </dxf>
    <dxf>
      <font>
        <color indexed="10"/>
      </font>
    </dxf>
    <dxf>
      <font>
        <color indexed="12"/>
      </font>
    </dxf>
    <dxf>
      <font>
        <color indexed="10"/>
      </font>
    </dxf>
    <dxf>
      <font>
        <color indexed="12"/>
      </font>
    </dxf>
    <dxf>
      <font>
        <color indexed="12"/>
      </font>
    </dxf>
    <dxf>
      <font>
        <color indexed="10"/>
      </font>
    </dxf>
    <dxf>
      <font>
        <color indexed="39"/>
      </font>
    </dxf>
    <dxf>
      <font>
        <color indexed="10"/>
      </font>
    </dxf>
    <dxf>
      <font>
        <color indexed="12"/>
      </font>
    </dxf>
    <dxf>
      <font>
        <color indexed="10"/>
      </font>
    </dxf>
    <dxf>
      <font>
        <color indexed="10"/>
      </font>
    </dxf>
    <dxf>
      <font>
        <color indexed="12"/>
      </font>
    </dxf>
    <dxf>
      <font>
        <color indexed="10"/>
      </font>
    </dxf>
    <dxf>
      <font>
        <color indexed="12"/>
      </font>
    </dxf>
    <dxf>
      <font>
        <color indexed="10"/>
      </font>
    </dxf>
    <dxf>
      <font>
        <color indexed="12"/>
      </font>
    </dxf>
    <dxf>
      <font>
        <color indexed="12"/>
      </font>
    </dxf>
    <dxf>
      <font>
        <color indexed="10"/>
      </font>
    </dxf>
    <dxf>
      <font>
        <color indexed="39"/>
      </font>
    </dxf>
    <dxf>
      <font>
        <color indexed="10"/>
      </font>
    </dxf>
    <dxf>
      <font>
        <color indexed="12"/>
      </font>
    </dxf>
    <dxf>
      <font>
        <color indexed="10"/>
      </font>
    </dxf>
    <dxf>
      <font>
        <color indexed="12"/>
      </font>
    </dxf>
    <dxf>
      <font>
        <color indexed="10"/>
      </font>
    </dxf>
    <dxf>
      <font>
        <color indexed="10"/>
      </font>
    </dxf>
    <dxf>
      <font>
        <color indexed="12"/>
      </font>
    </dxf>
    <dxf>
      <font>
        <color rgb="FFFF0000"/>
      </font>
    </dxf>
    <dxf>
      <font>
        <color rgb="FF2006BA"/>
      </font>
    </dxf>
    <dxf>
      <font>
        <color rgb="FFFF0000"/>
      </font>
    </dxf>
    <dxf>
      <font>
        <color rgb="FF0070C0"/>
      </font>
    </dxf>
    <dxf>
      <font>
        <color indexed="12"/>
      </font>
    </dxf>
    <dxf>
      <font>
        <color indexed="10"/>
      </font>
    </dxf>
    <dxf>
      <font>
        <color indexed="39"/>
      </font>
    </dxf>
    <dxf>
      <font>
        <color indexed="10"/>
      </font>
    </dxf>
    <dxf>
      <font>
        <color indexed="12"/>
      </font>
    </dxf>
    <dxf>
      <font>
        <color indexed="10"/>
      </font>
    </dxf>
    <dxf>
      <font>
        <color indexed="10"/>
      </font>
    </dxf>
    <dxf>
      <font>
        <color indexed="12"/>
      </font>
    </dxf>
    <dxf>
      <font>
        <color indexed="10"/>
      </font>
    </dxf>
    <dxf>
      <font>
        <color indexed="12"/>
      </font>
    </dxf>
    <dxf>
      <font>
        <color indexed="12"/>
      </font>
    </dxf>
    <dxf>
      <font>
        <color indexed="10"/>
      </font>
    </dxf>
    <dxf>
      <font>
        <color indexed="39"/>
      </font>
    </dxf>
    <dxf>
      <font>
        <color indexed="10"/>
      </font>
    </dxf>
    <dxf>
      <font>
        <color indexed="12"/>
      </font>
    </dxf>
    <dxf>
      <font>
        <color indexed="10"/>
      </font>
    </dxf>
    <dxf>
      <font>
        <color indexed="10"/>
      </font>
    </dxf>
    <dxf>
      <font>
        <color indexed="12"/>
      </font>
    </dxf>
    <dxf>
      <font>
        <color rgb="FFFF0000"/>
      </font>
    </dxf>
    <dxf>
      <font>
        <color rgb="FF2006BA"/>
      </font>
    </dxf>
    <dxf>
      <font>
        <color rgb="FFFF0000"/>
      </font>
    </dxf>
    <dxf>
      <font>
        <color rgb="FF0070C0"/>
      </font>
    </dxf>
    <dxf>
      <font>
        <color indexed="12"/>
      </font>
    </dxf>
    <dxf>
      <font>
        <color indexed="10"/>
      </font>
    </dxf>
    <dxf>
      <font>
        <color indexed="39"/>
      </font>
    </dxf>
    <dxf>
      <font>
        <color indexed="10"/>
      </font>
    </dxf>
    <dxf>
      <font>
        <color indexed="12"/>
      </font>
    </dxf>
    <dxf>
      <font>
        <color indexed="10"/>
      </font>
    </dxf>
    <dxf>
      <font>
        <color rgb="FFFF0000"/>
      </font>
    </dxf>
    <dxf>
      <font>
        <color rgb="FF2006BA"/>
      </font>
    </dxf>
    <dxf>
      <font>
        <color rgb="FFFF0000"/>
      </font>
    </dxf>
    <dxf>
      <font>
        <color rgb="FF0070C0"/>
      </font>
    </dxf>
    <dxf>
      <font>
        <color indexed="12"/>
      </font>
    </dxf>
    <dxf>
      <font>
        <color indexed="10"/>
      </font>
    </dxf>
    <dxf>
      <font>
        <color indexed="39"/>
      </font>
    </dxf>
    <dxf>
      <font>
        <color indexed="10"/>
      </font>
    </dxf>
    <dxf>
      <font>
        <color indexed="12"/>
      </font>
    </dxf>
    <dxf>
      <font>
        <color indexed="10"/>
      </font>
    </dxf>
    <dxf>
      <font>
        <color rgb="FFFF0000"/>
      </font>
    </dxf>
    <dxf>
      <font>
        <color rgb="FF2006BA"/>
      </font>
    </dxf>
    <dxf>
      <font>
        <color rgb="FFFF0000"/>
      </font>
    </dxf>
    <dxf>
      <font>
        <color rgb="FF0070C0"/>
      </font>
    </dxf>
    <dxf>
      <font>
        <color indexed="12"/>
      </font>
    </dxf>
    <dxf>
      <font>
        <color indexed="10"/>
      </font>
    </dxf>
    <dxf>
      <font>
        <color indexed="39"/>
      </font>
    </dxf>
    <dxf>
      <font>
        <color indexed="10"/>
      </font>
    </dxf>
    <dxf>
      <font>
        <color indexed="12"/>
      </font>
    </dxf>
    <dxf>
      <font>
        <color indexed="10"/>
      </font>
    </dxf>
    <dxf>
      <font>
        <color rgb="FFFF0000"/>
      </font>
    </dxf>
    <dxf>
      <font>
        <color rgb="FF2006BA"/>
      </font>
    </dxf>
    <dxf>
      <font>
        <color rgb="FFFF0000"/>
      </font>
    </dxf>
    <dxf>
      <font>
        <color rgb="FF0070C0"/>
      </font>
    </dxf>
    <dxf>
      <font>
        <color indexed="12"/>
      </font>
    </dxf>
    <dxf>
      <font>
        <color indexed="10"/>
      </font>
    </dxf>
    <dxf>
      <font>
        <color indexed="39"/>
      </font>
    </dxf>
    <dxf>
      <font>
        <color indexed="10"/>
      </font>
    </dxf>
    <dxf>
      <font>
        <color indexed="12"/>
      </font>
    </dxf>
    <dxf>
      <font>
        <color indexed="10"/>
      </font>
    </dxf>
    <dxf>
      <font>
        <color rgb="FFFF0000"/>
      </font>
    </dxf>
    <dxf>
      <font>
        <color rgb="FF0070C0"/>
      </font>
    </dxf>
    <dxf>
      <font>
        <color indexed="12"/>
      </font>
    </dxf>
    <dxf>
      <font>
        <color indexed="10"/>
      </font>
    </dxf>
    <dxf>
      <font>
        <color indexed="39"/>
      </font>
    </dxf>
    <dxf>
      <font>
        <color indexed="10"/>
      </font>
    </dxf>
    <dxf>
      <font>
        <color indexed="12"/>
      </font>
    </dxf>
    <dxf>
      <font>
        <color indexed="10"/>
      </font>
    </dxf>
    <dxf>
      <font>
        <color rgb="FFFF0000"/>
      </font>
    </dxf>
    <dxf>
      <font>
        <color rgb="FF2006BA"/>
      </font>
    </dxf>
    <dxf>
      <font>
        <color rgb="FFFF0000"/>
      </font>
    </dxf>
    <dxf>
      <font>
        <color rgb="FF0070C0"/>
      </font>
    </dxf>
    <dxf>
      <font>
        <color indexed="12"/>
      </font>
    </dxf>
    <dxf>
      <font>
        <color indexed="10"/>
      </font>
    </dxf>
    <dxf>
      <font>
        <color indexed="39"/>
      </font>
    </dxf>
    <dxf>
      <font>
        <color indexed="10"/>
      </font>
    </dxf>
    <dxf>
      <font>
        <color indexed="12"/>
      </font>
    </dxf>
    <dxf>
      <font>
        <color indexed="10"/>
      </font>
    </dxf>
    <dxf>
      <font>
        <color indexed="39"/>
      </font>
    </dxf>
    <dxf>
      <font>
        <color indexed="10"/>
      </font>
    </dxf>
    <dxf>
      <font>
        <color indexed="12"/>
      </font>
    </dxf>
    <dxf>
      <font>
        <color indexed="10"/>
      </font>
    </dxf>
    <dxf>
      <font>
        <color rgb="FFFF0000"/>
      </font>
      <border/>
    </dxf>
    <dxf>
      <font>
        <color rgb="FF0000FF"/>
      </font>
      <border/>
    </dxf>
    <dxf>
      <font>
        <color rgb="FF0070C0"/>
      </font>
      <border/>
    </dxf>
    <dxf>
      <font>
        <color rgb="FFFF0000"/>
      </font>
      <border/>
    </dxf>
    <dxf>
      <font>
        <color rgb="FF2006BA"/>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P35"/>
  <sheetViews>
    <sheetView tabSelected="1" zoomScalePageLayoutView="0" workbookViewId="0" topLeftCell="A1">
      <selection activeCell="A2" sqref="A2:IV2"/>
    </sheetView>
  </sheetViews>
  <sheetFormatPr defaultColWidth="9.140625" defaultRowHeight="15"/>
  <cols>
    <col min="1" max="1" width="4.421875" style="13" customWidth="1"/>
    <col min="2" max="2" width="39.00390625" style="13" bestFit="1" customWidth="1"/>
    <col min="3" max="8" width="5.421875" style="15" hidden="1" customWidth="1"/>
    <col min="9" max="9" width="8.00390625" style="15" bestFit="1" customWidth="1"/>
    <col min="10" max="15" width="6.00390625" style="15" hidden="1" customWidth="1"/>
    <col min="16" max="16" width="8.00390625" style="15" bestFit="1" customWidth="1"/>
    <col min="17" max="22" width="5.421875" style="15" hidden="1" customWidth="1"/>
    <col min="23" max="23" width="8.00390625" style="15" bestFit="1" customWidth="1"/>
    <col min="24" max="29" width="5.7109375" style="15" hidden="1" customWidth="1"/>
    <col min="30" max="30" width="8.00390625" style="15" bestFit="1" customWidth="1"/>
    <col min="31" max="36" width="5.7109375" style="15" hidden="1" customWidth="1"/>
    <col min="37" max="37" width="9.140625" style="15" customWidth="1"/>
    <col min="38" max="43" width="5.421875" style="15" hidden="1" customWidth="1"/>
    <col min="44" max="44" width="8.00390625" style="15" bestFit="1" customWidth="1"/>
    <col min="45" max="50" width="5.28125" style="15" hidden="1" customWidth="1"/>
    <col min="51" max="51" width="8.00390625" style="15" bestFit="1" customWidth="1"/>
    <col min="52" max="57" width="5.00390625" style="15" hidden="1" customWidth="1"/>
    <col min="58" max="58" width="8.00390625" style="15" bestFit="1" customWidth="1"/>
    <col min="59" max="64" width="5.140625" style="15" hidden="1" customWidth="1"/>
    <col min="65" max="65" width="8.00390625" style="15" bestFit="1" customWidth="1"/>
    <col min="66" max="66" width="7.7109375" style="112" customWidth="1"/>
    <col min="67" max="67" width="8.140625" style="15" customWidth="1"/>
  </cols>
  <sheetData>
    <row r="1" spans="1:68" s="20" customFormat="1" ht="16.5" customHeight="1">
      <c r="A1" s="211" t="s">
        <v>155</v>
      </c>
      <c r="B1" s="211"/>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15"/>
      <c r="AV1" s="115"/>
      <c r="AW1" s="115"/>
      <c r="AX1" s="115"/>
      <c r="AY1" s="115"/>
      <c r="AZ1" s="115"/>
      <c r="BA1" s="115"/>
      <c r="BB1" s="115"/>
      <c r="BC1" s="115"/>
      <c r="BD1" s="115"/>
      <c r="BE1" s="115"/>
      <c r="BF1" s="115"/>
      <c r="BG1" s="115"/>
      <c r="BH1" s="115"/>
      <c r="BI1" s="115"/>
      <c r="BJ1" s="115"/>
      <c r="BK1" s="115"/>
      <c r="BL1" s="115"/>
      <c r="BM1" s="115"/>
      <c r="BN1" s="73"/>
      <c r="BO1" s="115"/>
      <c r="BP1" s="21"/>
    </row>
    <row r="2" spans="1:67" s="108" customFormat="1" ht="14.25" customHeight="1">
      <c r="A2" s="118"/>
      <c r="B2" s="119" t="s">
        <v>0</v>
      </c>
      <c r="C2" s="120">
        <v>1</v>
      </c>
      <c r="D2" s="120">
        <v>2</v>
      </c>
      <c r="E2" s="120">
        <v>3</v>
      </c>
      <c r="F2" s="120">
        <v>4</v>
      </c>
      <c r="G2" s="120">
        <v>5</v>
      </c>
      <c r="H2" s="120">
        <v>6</v>
      </c>
      <c r="I2" s="9" t="s">
        <v>1</v>
      </c>
      <c r="J2" s="120">
        <v>7</v>
      </c>
      <c r="K2" s="120">
        <v>8</v>
      </c>
      <c r="L2" s="120">
        <v>9</v>
      </c>
      <c r="M2" s="120">
        <v>10</v>
      </c>
      <c r="N2" s="120">
        <v>11</v>
      </c>
      <c r="O2" s="120">
        <v>12</v>
      </c>
      <c r="P2" s="9" t="s">
        <v>2</v>
      </c>
      <c r="Q2" s="120">
        <v>13</v>
      </c>
      <c r="R2" s="120">
        <v>14</v>
      </c>
      <c r="S2" s="120">
        <v>15</v>
      </c>
      <c r="T2" s="120">
        <v>16</v>
      </c>
      <c r="U2" s="120">
        <v>17</v>
      </c>
      <c r="V2" s="120">
        <v>18</v>
      </c>
      <c r="W2" s="9" t="s">
        <v>3</v>
      </c>
      <c r="X2" s="120">
        <v>19</v>
      </c>
      <c r="Y2" s="120">
        <v>20</v>
      </c>
      <c r="Z2" s="120">
        <v>21</v>
      </c>
      <c r="AA2" s="120">
        <v>22</v>
      </c>
      <c r="AB2" s="120">
        <v>23</v>
      </c>
      <c r="AC2" s="120">
        <v>24</v>
      </c>
      <c r="AD2" s="9" t="s">
        <v>4</v>
      </c>
      <c r="AE2" s="120">
        <v>25</v>
      </c>
      <c r="AF2" s="120">
        <v>26</v>
      </c>
      <c r="AG2" s="120">
        <v>27</v>
      </c>
      <c r="AH2" s="120">
        <v>28</v>
      </c>
      <c r="AI2" s="120">
        <v>29</v>
      </c>
      <c r="AJ2" s="120">
        <v>30</v>
      </c>
      <c r="AK2" s="9" t="s">
        <v>5</v>
      </c>
      <c r="AL2" s="120">
        <v>31</v>
      </c>
      <c r="AM2" s="120">
        <v>32</v>
      </c>
      <c r="AN2" s="120">
        <v>33</v>
      </c>
      <c r="AO2" s="120">
        <v>34</v>
      </c>
      <c r="AP2" s="120">
        <v>35</v>
      </c>
      <c r="AQ2" s="120">
        <v>36</v>
      </c>
      <c r="AR2" s="9" t="s">
        <v>6</v>
      </c>
      <c r="AS2" s="120">
        <v>37</v>
      </c>
      <c r="AT2" s="120">
        <v>38</v>
      </c>
      <c r="AU2" s="120">
        <v>39</v>
      </c>
      <c r="AV2" s="120">
        <v>40</v>
      </c>
      <c r="AW2" s="120">
        <v>41</v>
      </c>
      <c r="AX2" s="120">
        <v>42</v>
      </c>
      <c r="AY2" s="9" t="s">
        <v>7</v>
      </c>
      <c r="AZ2" s="120">
        <v>43</v>
      </c>
      <c r="BA2" s="120">
        <v>44</v>
      </c>
      <c r="BB2" s="120">
        <v>45</v>
      </c>
      <c r="BC2" s="120">
        <v>46</v>
      </c>
      <c r="BD2" s="120">
        <v>47</v>
      </c>
      <c r="BE2" s="120">
        <v>48</v>
      </c>
      <c r="BF2" s="9" t="s">
        <v>8</v>
      </c>
      <c r="BG2" s="120">
        <v>49</v>
      </c>
      <c r="BH2" s="120">
        <v>50</v>
      </c>
      <c r="BI2" s="120">
        <v>51</v>
      </c>
      <c r="BJ2" s="120">
        <v>52</v>
      </c>
      <c r="BK2" s="120">
        <v>53</v>
      </c>
      <c r="BL2" s="120">
        <v>54</v>
      </c>
      <c r="BM2" s="9" t="s">
        <v>9</v>
      </c>
      <c r="BN2" s="9" t="s">
        <v>10</v>
      </c>
      <c r="BO2" s="9" t="s">
        <v>11</v>
      </c>
    </row>
    <row r="3" spans="1:67" s="108" customFormat="1" ht="15" customHeight="1">
      <c r="A3" s="116">
        <v>1</v>
      </c>
      <c r="B3" s="10" t="s">
        <v>123</v>
      </c>
      <c r="C3" s="18">
        <v>196</v>
      </c>
      <c r="D3" s="18">
        <v>148</v>
      </c>
      <c r="E3" s="18">
        <v>166</v>
      </c>
      <c r="F3" s="18">
        <v>208</v>
      </c>
      <c r="G3" s="18">
        <v>178</v>
      </c>
      <c r="H3" s="18">
        <v>155</v>
      </c>
      <c r="I3" s="11">
        <v>1051</v>
      </c>
      <c r="J3" s="117">
        <v>159</v>
      </c>
      <c r="K3" s="117">
        <v>158</v>
      </c>
      <c r="L3" s="117">
        <v>154</v>
      </c>
      <c r="M3" s="117">
        <v>164</v>
      </c>
      <c r="N3" s="117">
        <v>150</v>
      </c>
      <c r="O3" s="117">
        <v>136</v>
      </c>
      <c r="P3" s="11">
        <v>921</v>
      </c>
      <c r="Q3" s="117">
        <v>177</v>
      </c>
      <c r="R3" s="117">
        <v>190</v>
      </c>
      <c r="S3" s="117">
        <v>243</v>
      </c>
      <c r="T3" s="117">
        <v>208</v>
      </c>
      <c r="U3" s="117">
        <v>174</v>
      </c>
      <c r="V3" s="117">
        <v>188</v>
      </c>
      <c r="W3" s="11">
        <v>1180</v>
      </c>
      <c r="X3" s="117">
        <v>202</v>
      </c>
      <c r="Y3" s="117">
        <v>141</v>
      </c>
      <c r="Z3" s="117">
        <v>223</v>
      </c>
      <c r="AA3" s="117">
        <v>158</v>
      </c>
      <c r="AB3" s="117">
        <v>169</v>
      </c>
      <c r="AC3" s="117">
        <v>177</v>
      </c>
      <c r="AD3" s="11">
        <v>1070</v>
      </c>
      <c r="AE3" s="117">
        <v>189</v>
      </c>
      <c r="AF3" s="117">
        <v>181</v>
      </c>
      <c r="AG3" s="117">
        <v>190</v>
      </c>
      <c r="AH3" s="117">
        <v>213</v>
      </c>
      <c r="AI3" s="117">
        <v>164</v>
      </c>
      <c r="AJ3" s="117">
        <v>135</v>
      </c>
      <c r="AK3" s="11">
        <v>1072</v>
      </c>
      <c r="AL3" s="117">
        <v>204</v>
      </c>
      <c r="AM3" s="117">
        <v>151</v>
      </c>
      <c r="AN3" s="117">
        <v>159</v>
      </c>
      <c r="AO3" s="117">
        <v>191</v>
      </c>
      <c r="AP3" s="117">
        <v>165</v>
      </c>
      <c r="AQ3" s="117">
        <v>186</v>
      </c>
      <c r="AR3" s="11">
        <v>1056</v>
      </c>
      <c r="AS3" s="117">
        <v>201</v>
      </c>
      <c r="AT3" s="117">
        <v>206</v>
      </c>
      <c r="AU3" s="117">
        <v>207</v>
      </c>
      <c r="AV3" s="117">
        <v>163</v>
      </c>
      <c r="AW3" s="117">
        <v>227</v>
      </c>
      <c r="AX3" s="117">
        <v>236</v>
      </c>
      <c r="AY3" s="11">
        <v>1240</v>
      </c>
      <c r="AZ3" s="117">
        <v>0</v>
      </c>
      <c r="BA3" s="117">
        <v>0</v>
      </c>
      <c r="BB3" s="117">
        <v>0</v>
      </c>
      <c r="BC3" s="117">
        <v>0</v>
      </c>
      <c r="BD3" s="117">
        <v>0</v>
      </c>
      <c r="BE3" s="117">
        <v>0</v>
      </c>
      <c r="BF3" s="11">
        <v>0</v>
      </c>
      <c r="BG3" s="18">
        <v>175</v>
      </c>
      <c r="BH3" s="18">
        <v>151</v>
      </c>
      <c r="BI3" s="18">
        <v>173</v>
      </c>
      <c r="BJ3" s="18">
        <v>177</v>
      </c>
      <c r="BK3" s="18">
        <v>195</v>
      </c>
      <c r="BL3" s="18">
        <v>165</v>
      </c>
      <c r="BM3" s="11">
        <v>1036</v>
      </c>
      <c r="BN3" s="11">
        <v>8626</v>
      </c>
      <c r="BO3" s="124">
        <v>185.25035</v>
      </c>
    </row>
    <row r="4" spans="1:68" s="108" customFormat="1" ht="15" customHeight="1">
      <c r="A4" s="116">
        <v>2</v>
      </c>
      <c r="B4" s="10" t="s">
        <v>124</v>
      </c>
      <c r="C4" s="18">
        <v>158</v>
      </c>
      <c r="D4" s="18">
        <v>164</v>
      </c>
      <c r="E4" s="18">
        <v>173</v>
      </c>
      <c r="F4" s="18">
        <v>193</v>
      </c>
      <c r="G4" s="18">
        <v>205</v>
      </c>
      <c r="H4" s="18">
        <v>177</v>
      </c>
      <c r="I4" s="11">
        <v>1070</v>
      </c>
      <c r="J4" s="117">
        <v>156</v>
      </c>
      <c r="K4" s="117">
        <v>171</v>
      </c>
      <c r="L4" s="117">
        <v>168</v>
      </c>
      <c r="M4" s="117">
        <v>160</v>
      </c>
      <c r="N4" s="117">
        <v>153</v>
      </c>
      <c r="O4" s="117">
        <v>173</v>
      </c>
      <c r="P4" s="11">
        <v>981</v>
      </c>
      <c r="Q4" s="117">
        <v>183</v>
      </c>
      <c r="R4" s="117">
        <v>165</v>
      </c>
      <c r="S4" s="117">
        <v>177</v>
      </c>
      <c r="T4" s="117">
        <v>188</v>
      </c>
      <c r="U4" s="117">
        <v>151</v>
      </c>
      <c r="V4" s="117">
        <v>180</v>
      </c>
      <c r="W4" s="11">
        <v>1044</v>
      </c>
      <c r="X4" s="117">
        <v>210</v>
      </c>
      <c r="Y4" s="117">
        <v>149</v>
      </c>
      <c r="Z4" s="117">
        <v>193</v>
      </c>
      <c r="AA4" s="117">
        <v>201</v>
      </c>
      <c r="AB4" s="117">
        <v>182</v>
      </c>
      <c r="AC4" s="117">
        <v>184</v>
      </c>
      <c r="AD4" s="11">
        <v>1119</v>
      </c>
      <c r="AE4" s="117">
        <v>169</v>
      </c>
      <c r="AF4" s="117">
        <v>204</v>
      </c>
      <c r="AG4" s="117">
        <v>182</v>
      </c>
      <c r="AH4" s="117">
        <v>169</v>
      </c>
      <c r="AI4" s="117">
        <v>171</v>
      </c>
      <c r="AJ4" s="117">
        <v>163</v>
      </c>
      <c r="AK4" s="11">
        <v>1058</v>
      </c>
      <c r="AL4" s="117">
        <v>178</v>
      </c>
      <c r="AM4" s="117">
        <v>147</v>
      </c>
      <c r="AN4" s="117">
        <v>173</v>
      </c>
      <c r="AO4" s="117">
        <v>172</v>
      </c>
      <c r="AP4" s="117">
        <v>201</v>
      </c>
      <c r="AQ4" s="117">
        <v>181</v>
      </c>
      <c r="AR4" s="11">
        <v>1052</v>
      </c>
      <c r="AS4" s="117">
        <v>185</v>
      </c>
      <c r="AT4" s="117">
        <v>223</v>
      </c>
      <c r="AU4" s="117">
        <v>235</v>
      </c>
      <c r="AV4" s="117">
        <v>188</v>
      </c>
      <c r="AW4" s="117">
        <v>203</v>
      </c>
      <c r="AX4" s="117">
        <v>167</v>
      </c>
      <c r="AY4" s="11">
        <v>1201</v>
      </c>
      <c r="AZ4" s="117">
        <v>158</v>
      </c>
      <c r="BA4" s="117">
        <v>203</v>
      </c>
      <c r="BB4" s="117">
        <v>186</v>
      </c>
      <c r="BC4" s="117">
        <v>149</v>
      </c>
      <c r="BD4" s="117">
        <v>173</v>
      </c>
      <c r="BE4" s="117">
        <v>174</v>
      </c>
      <c r="BF4" s="11">
        <v>1043</v>
      </c>
      <c r="BG4" s="18">
        <v>164</v>
      </c>
      <c r="BH4" s="18">
        <v>157</v>
      </c>
      <c r="BI4" s="18">
        <v>153</v>
      </c>
      <c r="BJ4" s="18">
        <v>148</v>
      </c>
      <c r="BK4" s="18">
        <v>170</v>
      </c>
      <c r="BL4" s="18">
        <v>160</v>
      </c>
      <c r="BM4" s="11">
        <v>952</v>
      </c>
      <c r="BN4" s="11">
        <v>9520</v>
      </c>
      <c r="BO4" s="124">
        <v>181.77808777777778</v>
      </c>
      <c r="BP4" s="21"/>
    </row>
    <row r="5" spans="1:67" s="108" customFormat="1" ht="15" customHeight="1">
      <c r="A5" s="116">
        <v>3</v>
      </c>
      <c r="B5" s="10" t="s">
        <v>125</v>
      </c>
      <c r="C5" s="18">
        <v>180</v>
      </c>
      <c r="D5" s="18">
        <v>193</v>
      </c>
      <c r="E5" s="18">
        <v>216</v>
      </c>
      <c r="F5" s="18">
        <v>247</v>
      </c>
      <c r="G5" s="18">
        <v>178</v>
      </c>
      <c r="H5" s="18">
        <v>211</v>
      </c>
      <c r="I5" s="11">
        <v>1225</v>
      </c>
      <c r="J5" s="117">
        <v>152</v>
      </c>
      <c r="K5" s="117">
        <v>200</v>
      </c>
      <c r="L5" s="117">
        <v>146</v>
      </c>
      <c r="M5" s="117">
        <v>163</v>
      </c>
      <c r="N5" s="117">
        <v>183</v>
      </c>
      <c r="O5" s="117">
        <v>130</v>
      </c>
      <c r="P5" s="11">
        <v>974</v>
      </c>
      <c r="Q5" s="117">
        <v>152</v>
      </c>
      <c r="R5" s="117">
        <v>136</v>
      </c>
      <c r="S5" s="117">
        <v>158</v>
      </c>
      <c r="T5" s="117">
        <v>160</v>
      </c>
      <c r="U5" s="117">
        <v>142</v>
      </c>
      <c r="V5" s="117">
        <v>161</v>
      </c>
      <c r="W5" s="11">
        <v>909</v>
      </c>
      <c r="X5" s="117">
        <v>180</v>
      </c>
      <c r="Y5" s="117">
        <v>173</v>
      </c>
      <c r="Z5" s="117">
        <v>178</v>
      </c>
      <c r="AA5" s="117">
        <v>169</v>
      </c>
      <c r="AB5" s="117">
        <v>166</v>
      </c>
      <c r="AC5" s="117">
        <v>160</v>
      </c>
      <c r="AD5" s="11">
        <v>1026</v>
      </c>
      <c r="AE5" s="117">
        <v>203</v>
      </c>
      <c r="AF5" s="117">
        <v>171</v>
      </c>
      <c r="AG5" s="117">
        <v>158</v>
      </c>
      <c r="AH5" s="117">
        <v>187</v>
      </c>
      <c r="AI5" s="117">
        <v>194</v>
      </c>
      <c r="AJ5" s="117">
        <v>193</v>
      </c>
      <c r="AK5" s="11">
        <v>1106</v>
      </c>
      <c r="AL5" s="117">
        <v>144</v>
      </c>
      <c r="AM5" s="117">
        <v>204</v>
      </c>
      <c r="AN5" s="117">
        <v>214</v>
      </c>
      <c r="AO5" s="117">
        <v>156</v>
      </c>
      <c r="AP5" s="117">
        <v>142</v>
      </c>
      <c r="AQ5" s="117">
        <v>154</v>
      </c>
      <c r="AR5" s="11">
        <v>1014</v>
      </c>
      <c r="AS5" s="117">
        <v>183</v>
      </c>
      <c r="AT5" s="117">
        <v>174</v>
      </c>
      <c r="AU5" s="117">
        <v>144</v>
      </c>
      <c r="AV5" s="117">
        <v>176</v>
      </c>
      <c r="AW5" s="117">
        <v>234</v>
      </c>
      <c r="AX5" s="117">
        <v>157</v>
      </c>
      <c r="AY5" s="11">
        <v>1068</v>
      </c>
      <c r="AZ5" s="117">
        <v>0</v>
      </c>
      <c r="BA5" s="117">
        <v>0</v>
      </c>
      <c r="BB5" s="117">
        <v>0</v>
      </c>
      <c r="BC5" s="117">
        <v>0</v>
      </c>
      <c r="BD5" s="117">
        <v>0</v>
      </c>
      <c r="BE5" s="117">
        <v>0</v>
      </c>
      <c r="BF5" s="11">
        <v>0</v>
      </c>
      <c r="BG5" s="18">
        <v>0</v>
      </c>
      <c r="BH5" s="18">
        <v>0</v>
      </c>
      <c r="BI5" s="18">
        <v>0</v>
      </c>
      <c r="BJ5" s="18">
        <v>0</v>
      </c>
      <c r="BK5" s="18">
        <v>0</v>
      </c>
      <c r="BL5" s="18">
        <v>0</v>
      </c>
      <c r="BM5" s="11">
        <v>0</v>
      </c>
      <c r="BN5" s="11">
        <v>7322</v>
      </c>
      <c r="BO5" s="125">
        <v>178.1391888888889</v>
      </c>
    </row>
    <row r="6" spans="1:67" s="108" customFormat="1" ht="15" customHeight="1">
      <c r="A6" s="116">
        <v>4</v>
      </c>
      <c r="B6" s="10" t="s">
        <v>128</v>
      </c>
      <c r="C6" s="18">
        <v>0</v>
      </c>
      <c r="D6" s="18">
        <v>0</v>
      </c>
      <c r="E6" s="18">
        <v>0</v>
      </c>
      <c r="F6" s="18">
        <v>0</v>
      </c>
      <c r="G6" s="18">
        <v>0</v>
      </c>
      <c r="H6" s="18">
        <v>0</v>
      </c>
      <c r="I6" s="11">
        <v>0</v>
      </c>
      <c r="J6" s="117">
        <v>0</v>
      </c>
      <c r="K6" s="117">
        <v>0</v>
      </c>
      <c r="L6" s="117">
        <v>0</v>
      </c>
      <c r="M6" s="117">
        <v>0</v>
      </c>
      <c r="N6" s="117">
        <v>0</v>
      </c>
      <c r="O6" s="117">
        <v>0</v>
      </c>
      <c r="P6" s="11">
        <v>0</v>
      </c>
      <c r="Q6" s="117">
        <v>154</v>
      </c>
      <c r="R6" s="117">
        <v>170</v>
      </c>
      <c r="S6" s="117">
        <v>175</v>
      </c>
      <c r="T6" s="117">
        <v>144</v>
      </c>
      <c r="U6" s="117">
        <v>152</v>
      </c>
      <c r="V6" s="117">
        <v>187</v>
      </c>
      <c r="W6" s="11">
        <v>982</v>
      </c>
      <c r="X6" s="117">
        <v>179</v>
      </c>
      <c r="Y6" s="117">
        <v>191</v>
      </c>
      <c r="Z6" s="117">
        <v>154</v>
      </c>
      <c r="AA6" s="117">
        <v>211</v>
      </c>
      <c r="AB6" s="117">
        <v>146</v>
      </c>
      <c r="AC6" s="117">
        <v>157</v>
      </c>
      <c r="AD6" s="11">
        <v>1038</v>
      </c>
      <c r="AE6" s="117">
        <v>117</v>
      </c>
      <c r="AF6" s="117">
        <v>187</v>
      </c>
      <c r="AG6" s="117">
        <v>154</v>
      </c>
      <c r="AH6" s="117">
        <v>196</v>
      </c>
      <c r="AI6" s="117">
        <v>168</v>
      </c>
      <c r="AJ6" s="117">
        <v>173</v>
      </c>
      <c r="AK6" s="11">
        <v>995</v>
      </c>
      <c r="AL6" s="117">
        <v>181</v>
      </c>
      <c r="AM6" s="117">
        <v>194</v>
      </c>
      <c r="AN6" s="117">
        <v>178</v>
      </c>
      <c r="AO6" s="117">
        <v>144</v>
      </c>
      <c r="AP6" s="117">
        <v>149</v>
      </c>
      <c r="AQ6" s="117">
        <v>172</v>
      </c>
      <c r="AR6" s="11">
        <v>1018</v>
      </c>
      <c r="AS6" s="117">
        <v>171</v>
      </c>
      <c r="AT6" s="117">
        <v>170</v>
      </c>
      <c r="AU6" s="117">
        <v>160</v>
      </c>
      <c r="AV6" s="117">
        <v>214</v>
      </c>
      <c r="AW6" s="117">
        <v>167</v>
      </c>
      <c r="AX6" s="117">
        <v>168</v>
      </c>
      <c r="AY6" s="11">
        <v>1050</v>
      </c>
      <c r="AZ6" s="117">
        <v>169</v>
      </c>
      <c r="BA6" s="117">
        <v>170</v>
      </c>
      <c r="BB6" s="117">
        <v>149</v>
      </c>
      <c r="BC6" s="117">
        <v>200</v>
      </c>
      <c r="BD6" s="117">
        <v>190</v>
      </c>
      <c r="BE6" s="117">
        <v>158</v>
      </c>
      <c r="BF6" s="11">
        <v>1036</v>
      </c>
      <c r="BG6" s="18">
        <v>207</v>
      </c>
      <c r="BH6" s="18">
        <v>201</v>
      </c>
      <c r="BI6" s="18">
        <v>179</v>
      </c>
      <c r="BJ6" s="18">
        <v>256</v>
      </c>
      <c r="BK6" s="18">
        <v>204</v>
      </c>
      <c r="BL6" s="18">
        <v>159</v>
      </c>
      <c r="BM6" s="11">
        <v>1206</v>
      </c>
      <c r="BN6" s="11">
        <v>7325</v>
      </c>
      <c r="BO6" s="125">
        <v>176.19466444444447</v>
      </c>
    </row>
    <row r="7" spans="1:67" s="108" customFormat="1" ht="15" customHeight="1">
      <c r="A7" s="116">
        <v>5</v>
      </c>
      <c r="B7" s="10" t="s">
        <v>126</v>
      </c>
      <c r="C7" s="18">
        <v>174</v>
      </c>
      <c r="D7" s="18">
        <v>132</v>
      </c>
      <c r="E7" s="18">
        <v>132</v>
      </c>
      <c r="F7" s="18">
        <v>169</v>
      </c>
      <c r="G7" s="18">
        <v>149</v>
      </c>
      <c r="H7" s="18">
        <v>152</v>
      </c>
      <c r="I7" s="11">
        <v>908</v>
      </c>
      <c r="J7" s="117">
        <v>0</v>
      </c>
      <c r="K7" s="117">
        <v>0</v>
      </c>
      <c r="L7" s="117">
        <v>0</v>
      </c>
      <c r="M7" s="117">
        <v>0</v>
      </c>
      <c r="N7" s="117">
        <v>0</v>
      </c>
      <c r="O7" s="117">
        <v>0</v>
      </c>
      <c r="P7" s="11">
        <v>0</v>
      </c>
      <c r="Q7" s="117">
        <v>124</v>
      </c>
      <c r="R7" s="117">
        <v>157</v>
      </c>
      <c r="S7" s="117">
        <v>118</v>
      </c>
      <c r="T7" s="117">
        <v>97</v>
      </c>
      <c r="U7" s="117">
        <v>146</v>
      </c>
      <c r="V7" s="117">
        <v>144</v>
      </c>
      <c r="W7" s="11">
        <v>786</v>
      </c>
      <c r="X7" s="117">
        <v>136</v>
      </c>
      <c r="Y7" s="117">
        <v>162</v>
      </c>
      <c r="Z7" s="117">
        <v>215</v>
      </c>
      <c r="AA7" s="117">
        <v>188</v>
      </c>
      <c r="AB7" s="117">
        <v>146</v>
      </c>
      <c r="AC7" s="117">
        <v>153</v>
      </c>
      <c r="AD7" s="11">
        <v>1000</v>
      </c>
      <c r="AE7" s="117">
        <v>147</v>
      </c>
      <c r="AF7" s="117">
        <v>135</v>
      </c>
      <c r="AG7" s="117">
        <v>157</v>
      </c>
      <c r="AH7" s="117">
        <v>185</v>
      </c>
      <c r="AI7" s="117">
        <v>141</v>
      </c>
      <c r="AJ7" s="117">
        <v>109</v>
      </c>
      <c r="AK7" s="11">
        <v>874</v>
      </c>
      <c r="AL7" s="117">
        <v>169</v>
      </c>
      <c r="AM7" s="117">
        <v>213</v>
      </c>
      <c r="AN7" s="117">
        <v>159</v>
      </c>
      <c r="AO7" s="117">
        <v>227</v>
      </c>
      <c r="AP7" s="117">
        <v>243</v>
      </c>
      <c r="AQ7" s="117">
        <v>175</v>
      </c>
      <c r="AR7" s="11">
        <v>1186</v>
      </c>
      <c r="AS7" s="117">
        <v>157</v>
      </c>
      <c r="AT7" s="117">
        <v>151</v>
      </c>
      <c r="AU7" s="117">
        <v>166</v>
      </c>
      <c r="AV7" s="117">
        <v>201</v>
      </c>
      <c r="AW7" s="117">
        <v>182</v>
      </c>
      <c r="AX7" s="117">
        <v>176</v>
      </c>
      <c r="AY7" s="11">
        <v>1033</v>
      </c>
      <c r="AZ7" s="117">
        <v>186</v>
      </c>
      <c r="BA7" s="117">
        <v>214</v>
      </c>
      <c r="BB7" s="117">
        <v>143</v>
      </c>
      <c r="BC7" s="117">
        <v>182</v>
      </c>
      <c r="BD7" s="117">
        <v>187</v>
      </c>
      <c r="BE7" s="117">
        <v>138</v>
      </c>
      <c r="BF7" s="11">
        <v>1050</v>
      </c>
      <c r="BG7" s="18">
        <v>177</v>
      </c>
      <c r="BH7" s="18">
        <v>177</v>
      </c>
      <c r="BI7" s="18">
        <v>180</v>
      </c>
      <c r="BJ7" s="18">
        <v>172</v>
      </c>
      <c r="BK7" s="18">
        <v>167</v>
      </c>
      <c r="BL7" s="18">
        <v>177</v>
      </c>
      <c r="BM7" s="11">
        <v>1050</v>
      </c>
      <c r="BN7" s="11">
        <v>7887</v>
      </c>
      <c r="BO7" s="125">
        <v>172.97250222222223</v>
      </c>
    </row>
    <row r="8" spans="1:67" s="108" customFormat="1" ht="15" customHeight="1">
      <c r="A8" s="116">
        <v>6</v>
      </c>
      <c r="B8" s="10" t="s">
        <v>129</v>
      </c>
      <c r="C8" s="18">
        <v>0</v>
      </c>
      <c r="D8" s="18">
        <v>0</v>
      </c>
      <c r="E8" s="18">
        <v>0</v>
      </c>
      <c r="F8" s="18">
        <v>0</v>
      </c>
      <c r="G8" s="18">
        <v>0</v>
      </c>
      <c r="H8" s="18">
        <v>0</v>
      </c>
      <c r="I8" s="11">
        <v>0</v>
      </c>
      <c r="J8" s="117">
        <v>136</v>
      </c>
      <c r="K8" s="117">
        <v>191</v>
      </c>
      <c r="L8" s="117">
        <v>163</v>
      </c>
      <c r="M8" s="117">
        <v>188</v>
      </c>
      <c r="N8" s="117">
        <v>148</v>
      </c>
      <c r="O8" s="117">
        <v>167</v>
      </c>
      <c r="P8" s="11">
        <v>993</v>
      </c>
      <c r="Q8" s="117">
        <v>135</v>
      </c>
      <c r="R8" s="117">
        <v>159</v>
      </c>
      <c r="S8" s="117">
        <v>166</v>
      </c>
      <c r="T8" s="117">
        <v>200</v>
      </c>
      <c r="U8" s="117">
        <v>172</v>
      </c>
      <c r="V8" s="117">
        <v>178</v>
      </c>
      <c r="W8" s="11">
        <v>1010</v>
      </c>
      <c r="X8" s="117">
        <v>163</v>
      </c>
      <c r="Y8" s="117">
        <v>154</v>
      </c>
      <c r="Z8" s="117">
        <v>172</v>
      </c>
      <c r="AA8" s="117">
        <v>169</v>
      </c>
      <c r="AB8" s="117">
        <v>156</v>
      </c>
      <c r="AC8" s="117">
        <v>170</v>
      </c>
      <c r="AD8" s="11">
        <v>984</v>
      </c>
      <c r="AE8" s="117">
        <v>156</v>
      </c>
      <c r="AF8" s="117">
        <v>151</v>
      </c>
      <c r="AG8" s="117">
        <v>133</v>
      </c>
      <c r="AH8" s="117">
        <v>148</v>
      </c>
      <c r="AI8" s="117">
        <v>177</v>
      </c>
      <c r="AJ8" s="117">
        <v>168</v>
      </c>
      <c r="AK8" s="11">
        <v>933</v>
      </c>
      <c r="AL8" s="117">
        <v>195</v>
      </c>
      <c r="AM8" s="117">
        <v>177</v>
      </c>
      <c r="AN8" s="117">
        <v>168</v>
      </c>
      <c r="AO8" s="117">
        <v>180</v>
      </c>
      <c r="AP8" s="117">
        <v>160</v>
      </c>
      <c r="AQ8" s="117">
        <v>146</v>
      </c>
      <c r="AR8" s="11">
        <v>1026</v>
      </c>
      <c r="AS8" s="117">
        <v>140</v>
      </c>
      <c r="AT8" s="117">
        <v>195</v>
      </c>
      <c r="AU8" s="117">
        <v>160</v>
      </c>
      <c r="AV8" s="117">
        <v>182</v>
      </c>
      <c r="AW8" s="117">
        <v>154</v>
      </c>
      <c r="AX8" s="117">
        <v>148</v>
      </c>
      <c r="AY8" s="11">
        <v>979</v>
      </c>
      <c r="AZ8" s="117">
        <v>211</v>
      </c>
      <c r="BA8" s="117">
        <v>201</v>
      </c>
      <c r="BB8" s="117">
        <v>179</v>
      </c>
      <c r="BC8" s="117">
        <v>178</v>
      </c>
      <c r="BD8" s="117">
        <v>155</v>
      </c>
      <c r="BE8" s="117">
        <v>180</v>
      </c>
      <c r="BF8" s="11">
        <v>1104</v>
      </c>
      <c r="BG8" s="18">
        <v>184</v>
      </c>
      <c r="BH8" s="18">
        <v>167</v>
      </c>
      <c r="BI8" s="18">
        <v>212</v>
      </c>
      <c r="BJ8" s="18">
        <v>180</v>
      </c>
      <c r="BK8" s="18">
        <v>162</v>
      </c>
      <c r="BL8" s="18">
        <v>167</v>
      </c>
      <c r="BM8" s="11">
        <v>1072</v>
      </c>
      <c r="BN8" s="11">
        <v>8101</v>
      </c>
      <c r="BO8" s="125">
        <v>171.91687666666667</v>
      </c>
    </row>
    <row r="9" spans="1:67" s="108" customFormat="1" ht="15" customHeight="1">
      <c r="A9" s="116">
        <v>7</v>
      </c>
      <c r="B9" s="10" t="s">
        <v>127</v>
      </c>
      <c r="C9" s="18">
        <v>154</v>
      </c>
      <c r="D9" s="18">
        <v>184</v>
      </c>
      <c r="E9" s="18">
        <v>221</v>
      </c>
      <c r="F9" s="18">
        <v>184</v>
      </c>
      <c r="G9" s="18">
        <v>158</v>
      </c>
      <c r="H9" s="18">
        <v>170</v>
      </c>
      <c r="I9" s="11">
        <v>1071</v>
      </c>
      <c r="J9" s="117">
        <v>144</v>
      </c>
      <c r="K9" s="117">
        <v>157</v>
      </c>
      <c r="L9" s="117">
        <v>171</v>
      </c>
      <c r="M9" s="117">
        <v>131</v>
      </c>
      <c r="N9" s="117">
        <v>141</v>
      </c>
      <c r="O9" s="117">
        <v>159</v>
      </c>
      <c r="P9" s="11">
        <v>903</v>
      </c>
      <c r="Q9" s="117">
        <v>157</v>
      </c>
      <c r="R9" s="117">
        <v>139</v>
      </c>
      <c r="S9" s="117">
        <v>216</v>
      </c>
      <c r="T9" s="117">
        <v>200</v>
      </c>
      <c r="U9" s="117">
        <v>149</v>
      </c>
      <c r="V9" s="117">
        <v>208</v>
      </c>
      <c r="W9" s="11">
        <v>1069</v>
      </c>
      <c r="X9" s="117">
        <v>168</v>
      </c>
      <c r="Y9" s="117">
        <v>136</v>
      </c>
      <c r="Z9" s="117">
        <v>122</v>
      </c>
      <c r="AA9" s="117">
        <v>175</v>
      </c>
      <c r="AB9" s="117">
        <v>199</v>
      </c>
      <c r="AC9" s="117">
        <v>150</v>
      </c>
      <c r="AD9" s="11">
        <v>950</v>
      </c>
      <c r="AE9" s="117">
        <v>164</v>
      </c>
      <c r="AF9" s="117">
        <v>132</v>
      </c>
      <c r="AG9" s="117">
        <v>153</v>
      </c>
      <c r="AH9" s="117">
        <v>181</v>
      </c>
      <c r="AI9" s="117">
        <v>204</v>
      </c>
      <c r="AJ9" s="117">
        <v>181</v>
      </c>
      <c r="AK9" s="11">
        <v>1015</v>
      </c>
      <c r="AL9" s="117">
        <v>162</v>
      </c>
      <c r="AM9" s="117">
        <v>145</v>
      </c>
      <c r="AN9" s="117">
        <v>145</v>
      </c>
      <c r="AO9" s="117">
        <v>204</v>
      </c>
      <c r="AP9" s="117">
        <v>172</v>
      </c>
      <c r="AQ9" s="117">
        <v>169</v>
      </c>
      <c r="AR9" s="11">
        <v>997</v>
      </c>
      <c r="AS9" s="117">
        <v>151</v>
      </c>
      <c r="AT9" s="117">
        <v>171</v>
      </c>
      <c r="AU9" s="117">
        <v>186</v>
      </c>
      <c r="AV9" s="117">
        <v>168</v>
      </c>
      <c r="AW9" s="117">
        <v>146</v>
      </c>
      <c r="AX9" s="117">
        <v>146</v>
      </c>
      <c r="AY9" s="11">
        <v>968</v>
      </c>
      <c r="AZ9" s="117">
        <v>140</v>
      </c>
      <c r="BA9" s="117">
        <v>171</v>
      </c>
      <c r="BB9" s="117">
        <v>195</v>
      </c>
      <c r="BC9" s="117">
        <v>189</v>
      </c>
      <c r="BD9" s="117">
        <v>143</v>
      </c>
      <c r="BE9" s="117">
        <v>160</v>
      </c>
      <c r="BF9" s="11">
        <v>998</v>
      </c>
      <c r="BG9" s="18">
        <v>166</v>
      </c>
      <c r="BH9" s="18">
        <v>167</v>
      </c>
      <c r="BI9" s="18">
        <v>193</v>
      </c>
      <c r="BJ9" s="18">
        <v>172</v>
      </c>
      <c r="BK9" s="18">
        <v>179</v>
      </c>
      <c r="BL9" s="18">
        <v>144</v>
      </c>
      <c r="BM9" s="11">
        <v>1021</v>
      </c>
      <c r="BN9" s="11">
        <v>8992</v>
      </c>
      <c r="BO9" s="125">
        <v>171.41679666666667</v>
      </c>
    </row>
    <row r="10" spans="1:67" s="108" customFormat="1" ht="15" customHeight="1">
      <c r="A10" s="116">
        <v>8</v>
      </c>
      <c r="B10" s="10" t="s">
        <v>130</v>
      </c>
      <c r="C10" s="18">
        <v>0</v>
      </c>
      <c r="D10" s="18">
        <v>0</v>
      </c>
      <c r="E10" s="18">
        <v>0</v>
      </c>
      <c r="F10" s="18">
        <v>0</v>
      </c>
      <c r="G10" s="18">
        <v>0</v>
      </c>
      <c r="H10" s="18">
        <v>0</v>
      </c>
      <c r="I10" s="11">
        <v>0</v>
      </c>
      <c r="J10" s="117">
        <v>199</v>
      </c>
      <c r="K10" s="117">
        <v>185</v>
      </c>
      <c r="L10" s="117">
        <v>144</v>
      </c>
      <c r="M10" s="117">
        <v>149</v>
      </c>
      <c r="N10" s="117">
        <v>177</v>
      </c>
      <c r="O10" s="117">
        <v>119</v>
      </c>
      <c r="P10" s="11">
        <v>973</v>
      </c>
      <c r="Q10" s="117">
        <v>136</v>
      </c>
      <c r="R10" s="117">
        <v>173</v>
      </c>
      <c r="S10" s="117">
        <v>142</v>
      </c>
      <c r="T10" s="117">
        <v>192</v>
      </c>
      <c r="U10" s="117">
        <v>145</v>
      </c>
      <c r="V10" s="117">
        <v>166</v>
      </c>
      <c r="W10" s="11">
        <v>954</v>
      </c>
      <c r="X10" s="117">
        <v>166</v>
      </c>
      <c r="Y10" s="117">
        <v>137</v>
      </c>
      <c r="Z10" s="117">
        <v>156</v>
      </c>
      <c r="AA10" s="117">
        <v>144</v>
      </c>
      <c r="AB10" s="117">
        <v>204</v>
      </c>
      <c r="AC10" s="117">
        <v>176</v>
      </c>
      <c r="AD10" s="11">
        <v>983</v>
      </c>
      <c r="AE10" s="117">
        <v>119</v>
      </c>
      <c r="AF10" s="117">
        <v>128</v>
      </c>
      <c r="AG10" s="117">
        <v>125</v>
      </c>
      <c r="AH10" s="117">
        <v>152</v>
      </c>
      <c r="AI10" s="117">
        <v>167</v>
      </c>
      <c r="AJ10" s="117">
        <v>146</v>
      </c>
      <c r="AK10" s="11">
        <v>837</v>
      </c>
      <c r="AL10" s="117">
        <v>188</v>
      </c>
      <c r="AM10" s="117">
        <v>159</v>
      </c>
      <c r="AN10" s="117">
        <v>217</v>
      </c>
      <c r="AO10" s="117">
        <v>220</v>
      </c>
      <c r="AP10" s="117">
        <v>139</v>
      </c>
      <c r="AQ10" s="117">
        <v>149</v>
      </c>
      <c r="AR10" s="11">
        <v>1072</v>
      </c>
      <c r="AS10" s="117">
        <v>200</v>
      </c>
      <c r="AT10" s="117">
        <v>211</v>
      </c>
      <c r="AU10" s="117">
        <v>162</v>
      </c>
      <c r="AV10" s="117">
        <v>163</v>
      </c>
      <c r="AW10" s="117">
        <v>182</v>
      </c>
      <c r="AX10" s="117">
        <v>190</v>
      </c>
      <c r="AY10" s="11">
        <v>1108</v>
      </c>
      <c r="AZ10" s="117">
        <v>162</v>
      </c>
      <c r="BA10" s="117">
        <v>157</v>
      </c>
      <c r="BB10" s="117">
        <v>176</v>
      </c>
      <c r="BC10" s="117">
        <v>120</v>
      </c>
      <c r="BD10" s="117">
        <v>162</v>
      </c>
      <c r="BE10" s="117">
        <v>102</v>
      </c>
      <c r="BF10" s="11">
        <v>879</v>
      </c>
      <c r="BG10" s="18">
        <v>144</v>
      </c>
      <c r="BH10" s="18">
        <v>107</v>
      </c>
      <c r="BI10" s="18">
        <v>134</v>
      </c>
      <c r="BJ10" s="18">
        <v>149</v>
      </c>
      <c r="BK10" s="18">
        <v>135</v>
      </c>
      <c r="BL10" s="18">
        <v>187</v>
      </c>
      <c r="BM10" s="11">
        <v>856</v>
      </c>
      <c r="BN10" s="11">
        <v>7662</v>
      </c>
      <c r="BO10" s="125">
        <v>165.80567555555555</v>
      </c>
    </row>
    <row r="11" spans="1:67" s="108" customFormat="1" ht="15" customHeight="1">
      <c r="A11" s="12">
        <v>9</v>
      </c>
      <c r="B11" s="10" t="s">
        <v>131</v>
      </c>
      <c r="C11" s="18">
        <v>145</v>
      </c>
      <c r="D11" s="18">
        <v>182</v>
      </c>
      <c r="E11" s="18">
        <v>177</v>
      </c>
      <c r="F11" s="18">
        <v>147</v>
      </c>
      <c r="G11" s="18">
        <v>154</v>
      </c>
      <c r="H11" s="18">
        <v>155</v>
      </c>
      <c r="I11" s="11">
        <v>960</v>
      </c>
      <c r="J11" s="117">
        <v>170</v>
      </c>
      <c r="K11" s="117">
        <v>179</v>
      </c>
      <c r="L11" s="117">
        <v>148</v>
      </c>
      <c r="M11" s="117">
        <v>145</v>
      </c>
      <c r="N11" s="117">
        <v>169</v>
      </c>
      <c r="O11" s="117">
        <v>132</v>
      </c>
      <c r="P11" s="11">
        <v>943</v>
      </c>
      <c r="Q11" s="117">
        <v>133</v>
      </c>
      <c r="R11" s="117">
        <v>104</v>
      </c>
      <c r="S11" s="117">
        <v>182</v>
      </c>
      <c r="T11" s="117">
        <v>162</v>
      </c>
      <c r="U11" s="117">
        <v>179</v>
      </c>
      <c r="V11" s="117">
        <v>176</v>
      </c>
      <c r="W11" s="11">
        <v>936</v>
      </c>
      <c r="X11" s="117">
        <v>181</v>
      </c>
      <c r="Y11" s="117">
        <v>189</v>
      </c>
      <c r="Z11" s="117">
        <v>177</v>
      </c>
      <c r="AA11" s="117">
        <v>161</v>
      </c>
      <c r="AB11" s="117">
        <v>128</v>
      </c>
      <c r="AC11" s="117">
        <v>190</v>
      </c>
      <c r="AD11" s="11">
        <v>1026</v>
      </c>
      <c r="AE11" s="117">
        <v>0</v>
      </c>
      <c r="AF11" s="117">
        <v>0</v>
      </c>
      <c r="AG11" s="117">
        <v>0</v>
      </c>
      <c r="AH11" s="117">
        <v>0</v>
      </c>
      <c r="AI11" s="117">
        <v>0</v>
      </c>
      <c r="AJ11" s="117">
        <v>0</v>
      </c>
      <c r="AK11" s="11">
        <v>0</v>
      </c>
      <c r="AL11" s="117">
        <v>0</v>
      </c>
      <c r="AM11" s="117">
        <v>0</v>
      </c>
      <c r="AN11" s="117">
        <v>0</v>
      </c>
      <c r="AO11" s="117">
        <v>0</v>
      </c>
      <c r="AP11" s="117">
        <v>0</v>
      </c>
      <c r="AQ11" s="117">
        <v>0</v>
      </c>
      <c r="AR11" s="11">
        <v>0</v>
      </c>
      <c r="AS11" s="117">
        <v>187</v>
      </c>
      <c r="AT11" s="117">
        <v>131</v>
      </c>
      <c r="AU11" s="117">
        <v>224</v>
      </c>
      <c r="AV11" s="117">
        <v>158</v>
      </c>
      <c r="AW11" s="117">
        <v>166</v>
      </c>
      <c r="AX11" s="117">
        <v>157</v>
      </c>
      <c r="AY11" s="11">
        <v>1023</v>
      </c>
      <c r="AZ11" s="117">
        <v>166</v>
      </c>
      <c r="BA11" s="117">
        <v>156</v>
      </c>
      <c r="BB11" s="117">
        <v>180</v>
      </c>
      <c r="BC11" s="117">
        <v>202</v>
      </c>
      <c r="BD11" s="117">
        <v>137</v>
      </c>
      <c r="BE11" s="117">
        <v>202</v>
      </c>
      <c r="BF11" s="11">
        <v>1043</v>
      </c>
      <c r="BG11" s="18">
        <v>148</v>
      </c>
      <c r="BH11" s="18">
        <v>134</v>
      </c>
      <c r="BI11" s="18">
        <v>159</v>
      </c>
      <c r="BJ11" s="18">
        <v>146</v>
      </c>
      <c r="BK11" s="18">
        <v>135</v>
      </c>
      <c r="BL11" s="18">
        <v>177</v>
      </c>
      <c r="BM11" s="11">
        <v>899</v>
      </c>
      <c r="BN11" s="11">
        <v>6830</v>
      </c>
      <c r="BO11" s="19">
        <v>164.75015</v>
      </c>
    </row>
    <row r="12" spans="1:67" s="108" customFormat="1" ht="15" customHeight="1">
      <c r="A12" s="12">
        <v>10</v>
      </c>
      <c r="B12" s="10" t="s">
        <v>132</v>
      </c>
      <c r="C12" s="18">
        <v>0</v>
      </c>
      <c r="D12" s="18">
        <v>0</v>
      </c>
      <c r="E12" s="18">
        <v>0</v>
      </c>
      <c r="F12" s="18">
        <v>0</v>
      </c>
      <c r="G12" s="18">
        <v>0</v>
      </c>
      <c r="H12" s="18">
        <v>0</v>
      </c>
      <c r="I12" s="11">
        <v>0</v>
      </c>
      <c r="J12" s="117">
        <v>156</v>
      </c>
      <c r="K12" s="117">
        <v>156</v>
      </c>
      <c r="L12" s="117">
        <v>158</v>
      </c>
      <c r="M12" s="117">
        <v>171</v>
      </c>
      <c r="N12" s="117">
        <v>170</v>
      </c>
      <c r="O12" s="117">
        <v>144</v>
      </c>
      <c r="P12" s="11">
        <v>955</v>
      </c>
      <c r="Q12" s="117">
        <v>109</v>
      </c>
      <c r="R12" s="117">
        <v>110</v>
      </c>
      <c r="S12" s="117">
        <v>153</v>
      </c>
      <c r="T12" s="117">
        <v>151</v>
      </c>
      <c r="U12" s="117">
        <v>177</v>
      </c>
      <c r="V12" s="117">
        <v>150</v>
      </c>
      <c r="W12" s="11">
        <v>850</v>
      </c>
      <c r="X12" s="117">
        <v>202</v>
      </c>
      <c r="Y12" s="117">
        <v>182</v>
      </c>
      <c r="Z12" s="117">
        <v>156</v>
      </c>
      <c r="AA12" s="117">
        <v>162</v>
      </c>
      <c r="AB12" s="117">
        <v>163</v>
      </c>
      <c r="AC12" s="117">
        <v>165</v>
      </c>
      <c r="AD12" s="11">
        <v>1030</v>
      </c>
      <c r="AE12" s="117">
        <v>0</v>
      </c>
      <c r="AF12" s="117">
        <v>0</v>
      </c>
      <c r="AG12" s="117">
        <v>0</v>
      </c>
      <c r="AH12" s="117">
        <v>0</v>
      </c>
      <c r="AI12" s="117">
        <v>0</v>
      </c>
      <c r="AJ12" s="117">
        <v>0</v>
      </c>
      <c r="AK12" s="11">
        <v>0</v>
      </c>
      <c r="AL12" s="117">
        <v>176</v>
      </c>
      <c r="AM12" s="117">
        <v>153</v>
      </c>
      <c r="AN12" s="117">
        <v>211</v>
      </c>
      <c r="AO12" s="117">
        <v>180</v>
      </c>
      <c r="AP12" s="117">
        <v>145</v>
      </c>
      <c r="AQ12" s="117">
        <v>120</v>
      </c>
      <c r="AR12" s="11">
        <v>985</v>
      </c>
      <c r="AS12" s="117">
        <v>196</v>
      </c>
      <c r="AT12" s="117">
        <v>166</v>
      </c>
      <c r="AU12" s="117">
        <v>150</v>
      </c>
      <c r="AV12" s="117">
        <v>213</v>
      </c>
      <c r="AW12" s="117">
        <v>200</v>
      </c>
      <c r="AX12" s="117">
        <v>183</v>
      </c>
      <c r="AY12" s="11">
        <v>1108</v>
      </c>
      <c r="AZ12" s="117">
        <v>0</v>
      </c>
      <c r="BA12" s="117">
        <v>0</v>
      </c>
      <c r="BB12" s="117">
        <v>0</v>
      </c>
      <c r="BC12" s="117">
        <v>0</v>
      </c>
      <c r="BD12" s="117">
        <v>0</v>
      </c>
      <c r="BE12" s="117">
        <v>0</v>
      </c>
      <c r="BF12" s="11">
        <v>0</v>
      </c>
      <c r="BG12" s="18">
        <v>153</v>
      </c>
      <c r="BH12" s="18">
        <v>178</v>
      </c>
      <c r="BI12" s="18">
        <v>116</v>
      </c>
      <c r="BJ12" s="18">
        <v>169</v>
      </c>
      <c r="BK12" s="18">
        <v>175</v>
      </c>
      <c r="BL12" s="18">
        <v>162</v>
      </c>
      <c r="BM12" s="11">
        <v>953</v>
      </c>
      <c r="BN12" s="11">
        <v>5881</v>
      </c>
      <c r="BO12" s="19">
        <v>163.3612511111111</v>
      </c>
    </row>
    <row r="13" spans="1:67" s="108" customFormat="1" ht="15" customHeight="1">
      <c r="A13" s="12">
        <v>11</v>
      </c>
      <c r="B13" s="10" t="s">
        <v>134</v>
      </c>
      <c r="C13" s="18">
        <v>172</v>
      </c>
      <c r="D13" s="18">
        <v>144</v>
      </c>
      <c r="E13" s="18">
        <v>135</v>
      </c>
      <c r="F13" s="18">
        <v>130</v>
      </c>
      <c r="G13" s="18">
        <v>172</v>
      </c>
      <c r="H13" s="18">
        <v>201</v>
      </c>
      <c r="I13" s="11">
        <v>954</v>
      </c>
      <c r="J13" s="117">
        <v>157</v>
      </c>
      <c r="K13" s="117">
        <v>187</v>
      </c>
      <c r="L13" s="117">
        <v>148</v>
      </c>
      <c r="M13" s="117">
        <v>204</v>
      </c>
      <c r="N13" s="117">
        <v>186</v>
      </c>
      <c r="O13" s="117">
        <v>153</v>
      </c>
      <c r="P13" s="11">
        <v>1035</v>
      </c>
      <c r="Q13" s="117">
        <v>156</v>
      </c>
      <c r="R13" s="117">
        <v>162</v>
      </c>
      <c r="S13" s="117">
        <v>141</v>
      </c>
      <c r="T13" s="117">
        <v>131</v>
      </c>
      <c r="U13" s="117">
        <v>157</v>
      </c>
      <c r="V13" s="117">
        <v>154</v>
      </c>
      <c r="W13" s="11">
        <v>901</v>
      </c>
      <c r="X13" s="117">
        <v>182</v>
      </c>
      <c r="Y13" s="117">
        <v>131</v>
      </c>
      <c r="Z13" s="117">
        <v>180</v>
      </c>
      <c r="AA13" s="117">
        <v>130</v>
      </c>
      <c r="AB13" s="117">
        <v>157</v>
      </c>
      <c r="AC13" s="117">
        <v>170</v>
      </c>
      <c r="AD13" s="11">
        <v>950</v>
      </c>
      <c r="AE13" s="117">
        <v>143</v>
      </c>
      <c r="AF13" s="117">
        <v>182</v>
      </c>
      <c r="AG13" s="117">
        <v>121</v>
      </c>
      <c r="AH13" s="117">
        <v>179</v>
      </c>
      <c r="AI13" s="117">
        <v>135</v>
      </c>
      <c r="AJ13" s="117">
        <v>154</v>
      </c>
      <c r="AK13" s="11">
        <v>914</v>
      </c>
      <c r="AL13" s="117">
        <v>141</v>
      </c>
      <c r="AM13" s="117">
        <v>156</v>
      </c>
      <c r="AN13" s="117">
        <v>154</v>
      </c>
      <c r="AO13" s="117">
        <v>185</v>
      </c>
      <c r="AP13" s="117">
        <v>184</v>
      </c>
      <c r="AQ13" s="117">
        <v>163</v>
      </c>
      <c r="AR13" s="11">
        <v>983</v>
      </c>
      <c r="AS13" s="117">
        <v>191</v>
      </c>
      <c r="AT13" s="117">
        <v>160</v>
      </c>
      <c r="AU13" s="117">
        <v>130</v>
      </c>
      <c r="AV13" s="117">
        <v>159</v>
      </c>
      <c r="AW13" s="117">
        <v>158</v>
      </c>
      <c r="AX13" s="117">
        <v>191</v>
      </c>
      <c r="AY13" s="11">
        <v>989</v>
      </c>
      <c r="AZ13" s="117">
        <v>0</v>
      </c>
      <c r="BA13" s="117">
        <v>0</v>
      </c>
      <c r="BB13" s="117">
        <v>0</v>
      </c>
      <c r="BC13" s="117">
        <v>0</v>
      </c>
      <c r="BD13" s="117">
        <v>0</v>
      </c>
      <c r="BE13" s="117">
        <v>0</v>
      </c>
      <c r="BF13" s="11">
        <v>0</v>
      </c>
      <c r="BG13" s="18">
        <v>0</v>
      </c>
      <c r="BH13" s="18">
        <v>0</v>
      </c>
      <c r="BI13" s="18">
        <v>0</v>
      </c>
      <c r="BJ13" s="18">
        <v>0</v>
      </c>
      <c r="BK13" s="18">
        <v>0</v>
      </c>
      <c r="BL13" s="18">
        <v>0</v>
      </c>
      <c r="BM13" s="11">
        <v>0</v>
      </c>
      <c r="BN13" s="11">
        <v>6726</v>
      </c>
      <c r="BO13" s="19">
        <v>161.80571555555554</v>
      </c>
    </row>
    <row r="14" spans="1:67" s="108" customFormat="1" ht="15" customHeight="1">
      <c r="A14" s="12">
        <v>12</v>
      </c>
      <c r="B14" s="10" t="s">
        <v>133</v>
      </c>
      <c r="C14" s="18">
        <v>162</v>
      </c>
      <c r="D14" s="18">
        <v>138</v>
      </c>
      <c r="E14" s="18">
        <v>158</v>
      </c>
      <c r="F14" s="18">
        <v>201</v>
      </c>
      <c r="G14" s="18">
        <v>125</v>
      </c>
      <c r="H14" s="18">
        <v>154</v>
      </c>
      <c r="I14" s="11">
        <v>938</v>
      </c>
      <c r="J14" s="117">
        <v>158</v>
      </c>
      <c r="K14" s="117">
        <v>154</v>
      </c>
      <c r="L14" s="117">
        <v>157</v>
      </c>
      <c r="M14" s="117">
        <v>114</v>
      </c>
      <c r="N14" s="117">
        <v>150</v>
      </c>
      <c r="O14" s="117">
        <v>191</v>
      </c>
      <c r="P14" s="11">
        <v>924</v>
      </c>
      <c r="Q14" s="117">
        <v>145</v>
      </c>
      <c r="R14" s="117">
        <v>199</v>
      </c>
      <c r="S14" s="117">
        <v>195</v>
      </c>
      <c r="T14" s="117">
        <v>173</v>
      </c>
      <c r="U14" s="117">
        <v>157</v>
      </c>
      <c r="V14" s="117">
        <v>190</v>
      </c>
      <c r="W14" s="11">
        <v>1059</v>
      </c>
      <c r="X14" s="117">
        <v>183</v>
      </c>
      <c r="Y14" s="117">
        <v>163</v>
      </c>
      <c r="Z14" s="117">
        <v>175</v>
      </c>
      <c r="AA14" s="117">
        <v>170</v>
      </c>
      <c r="AB14" s="117">
        <v>178</v>
      </c>
      <c r="AC14" s="117">
        <v>189</v>
      </c>
      <c r="AD14" s="11">
        <v>1058</v>
      </c>
      <c r="AE14" s="117">
        <v>0</v>
      </c>
      <c r="AF14" s="117">
        <v>0</v>
      </c>
      <c r="AG14" s="117">
        <v>0</v>
      </c>
      <c r="AH14" s="117">
        <v>0</v>
      </c>
      <c r="AI14" s="117">
        <v>0</v>
      </c>
      <c r="AJ14" s="117">
        <v>0</v>
      </c>
      <c r="AK14" s="11">
        <v>0</v>
      </c>
      <c r="AL14" s="117">
        <v>164</v>
      </c>
      <c r="AM14" s="117">
        <v>133</v>
      </c>
      <c r="AN14" s="117">
        <v>163</v>
      </c>
      <c r="AO14" s="117">
        <v>168</v>
      </c>
      <c r="AP14" s="117">
        <v>157</v>
      </c>
      <c r="AQ14" s="117">
        <v>160</v>
      </c>
      <c r="AR14" s="11">
        <v>945</v>
      </c>
      <c r="AS14" s="117">
        <v>154</v>
      </c>
      <c r="AT14" s="117">
        <v>140</v>
      </c>
      <c r="AU14" s="117">
        <v>127</v>
      </c>
      <c r="AV14" s="117">
        <v>161</v>
      </c>
      <c r="AW14" s="117">
        <v>123</v>
      </c>
      <c r="AX14" s="117">
        <v>147</v>
      </c>
      <c r="AY14" s="11">
        <v>852</v>
      </c>
      <c r="AZ14" s="117">
        <v>154</v>
      </c>
      <c r="BA14" s="117">
        <v>181</v>
      </c>
      <c r="BB14" s="117">
        <v>177</v>
      </c>
      <c r="BC14" s="117">
        <v>137</v>
      </c>
      <c r="BD14" s="117">
        <v>130</v>
      </c>
      <c r="BE14" s="117">
        <v>104</v>
      </c>
      <c r="BF14" s="11">
        <v>883</v>
      </c>
      <c r="BG14" s="18">
        <v>162</v>
      </c>
      <c r="BH14" s="18">
        <v>160</v>
      </c>
      <c r="BI14" s="18">
        <v>156</v>
      </c>
      <c r="BJ14" s="18">
        <v>144</v>
      </c>
      <c r="BK14" s="18">
        <v>126</v>
      </c>
      <c r="BL14" s="18">
        <v>135</v>
      </c>
      <c r="BM14" s="11">
        <v>883</v>
      </c>
      <c r="BN14" s="11">
        <v>7542</v>
      </c>
      <c r="BO14" s="19">
        <v>161.30587555555553</v>
      </c>
    </row>
    <row r="15" spans="1:67" s="108" customFormat="1" ht="15" customHeight="1">
      <c r="A15" s="12">
        <v>13</v>
      </c>
      <c r="B15" s="10" t="s">
        <v>135</v>
      </c>
      <c r="C15" s="18">
        <v>0</v>
      </c>
      <c r="D15" s="18">
        <v>0</v>
      </c>
      <c r="E15" s="18">
        <v>0</v>
      </c>
      <c r="F15" s="18">
        <v>0</v>
      </c>
      <c r="G15" s="18">
        <v>0</v>
      </c>
      <c r="H15" s="18">
        <v>0</v>
      </c>
      <c r="I15" s="11">
        <v>0</v>
      </c>
      <c r="J15" s="117">
        <v>139</v>
      </c>
      <c r="K15" s="117">
        <v>143</v>
      </c>
      <c r="L15" s="117">
        <v>156</v>
      </c>
      <c r="M15" s="117">
        <v>136</v>
      </c>
      <c r="N15" s="117">
        <v>172</v>
      </c>
      <c r="O15" s="117">
        <v>100</v>
      </c>
      <c r="P15" s="11">
        <v>846</v>
      </c>
      <c r="Q15" s="117">
        <v>167</v>
      </c>
      <c r="R15" s="117">
        <v>131</v>
      </c>
      <c r="S15" s="117">
        <v>185</v>
      </c>
      <c r="T15" s="117">
        <v>161</v>
      </c>
      <c r="U15" s="117">
        <v>150</v>
      </c>
      <c r="V15" s="117">
        <v>164</v>
      </c>
      <c r="W15" s="11">
        <v>958</v>
      </c>
      <c r="X15" s="117">
        <v>164</v>
      </c>
      <c r="Y15" s="117">
        <v>133</v>
      </c>
      <c r="Z15" s="117">
        <v>191</v>
      </c>
      <c r="AA15" s="117">
        <v>147</v>
      </c>
      <c r="AB15" s="117">
        <v>144</v>
      </c>
      <c r="AC15" s="117">
        <v>118</v>
      </c>
      <c r="AD15" s="11">
        <v>897</v>
      </c>
      <c r="AE15" s="117">
        <v>136</v>
      </c>
      <c r="AF15" s="117">
        <v>178</v>
      </c>
      <c r="AG15" s="117">
        <v>137</v>
      </c>
      <c r="AH15" s="117">
        <v>185</v>
      </c>
      <c r="AI15" s="117">
        <v>172</v>
      </c>
      <c r="AJ15" s="117">
        <v>131</v>
      </c>
      <c r="AK15" s="11">
        <v>939</v>
      </c>
      <c r="AL15" s="117">
        <v>141</v>
      </c>
      <c r="AM15" s="117">
        <v>152</v>
      </c>
      <c r="AN15" s="117">
        <v>176</v>
      </c>
      <c r="AO15" s="117">
        <v>138</v>
      </c>
      <c r="AP15" s="117">
        <v>135</v>
      </c>
      <c r="AQ15" s="117">
        <v>137</v>
      </c>
      <c r="AR15" s="11">
        <v>879</v>
      </c>
      <c r="AS15" s="117">
        <v>221</v>
      </c>
      <c r="AT15" s="117">
        <v>187</v>
      </c>
      <c r="AU15" s="117">
        <v>124</v>
      </c>
      <c r="AV15" s="117">
        <v>134</v>
      </c>
      <c r="AW15" s="117">
        <v>166</v>
      </c>
      <c r="AX15" s="117">
        <v>190</v>
      </c>
      <c r="AY15" s="11">
        <v>1022</v>
      </c>
      <c r="AZ15" s="117">
        <v>0</v>
      </c>
      <c r="BA15" s="117">
        <v>0</v>
      </c>
      <c r="BB15" s="117">
        <v>0</v>
      </c>
      <c r="BC15" s="117">
        <v>0</v>
      </c>
      <c r="BD15" s="117">
        <v>0</v>
      </c>
      <c r="BE15" s="117">
        <v>0</v>
      </c>
      <c r="BF15" s="11">
        <v>0</v>
      </c>
      <c r="BG15" s="18">
        <v>153</v>
      </c>
      <c r="BH15" s="18">
        <v>137</v>
      </c>
      <c r="BI15" s="18">
        <v>179</v>
      </c>
      <c r="BJ15" s="18">
        <v>138</v>
      </c>
      <c r="BK15" s="18">
        <v>190</v>
      </c>
      <c r="BL15" s="18">
        <v>159</v>
      </c>
      <c r="BM15" s="11">
        <v>956</v>
      </c>
      <c r="BN15" s="11">
        <v>6497</v>
      </c>
      <c r="BO15" s="19">
        <v>156.97226222222224</v>
      </c>
    </row>
    <row r="16" spans="1:67" s="108" customFormat="1" ht="15" customHeight="1">
      <c r="A16" s="12">
        <v>14</v>
      </c>
      <c r="B16" s="10" t="s">
        <v>137</v>
      </c>
      <c r="C16" s="18">
        <v>0</v>
      </c>
      <c r="D16" s="18">
        <v>0</v>
      </c>
      <c r="E16" s="18">
        <v>0</v>
      </c>
      <c r="F16" s="18">
        <v>0</v>
      </c>
      <c r="G16" s="18">
        <v>0</v>
      </c>
      <c r="H16" s="18">
        <v>0</v>
      </c>
      <c r="I16" s="11">
        <v>0</v>
      </c>
      <c r="J16" s="117">
        <v>169</v>
      </c>
      <c r="K16" s="117">
        <v>147</v>
      </c>
      <c r="L16" s="117">
        <v>161</v>
      </c>
      <c r="M16" s="117">
        <v>135</v>
      </c>
      <c r="N16" s="117">
        <v>121</v>
      </c>
      <c r="O16" s="117">
        <v>184</v>
      </c>
      <c r="P16" s="11">
        <v>917</v>
      </c>
      <c r="Q16" s="117">
        <v>144</v>
      </c>
      <c r="R16" s="117">
        <v>107</v>
      </c>
      <c r="S16" s="117">
        <v>157</v>
      </c>
      <c r="T16" s="117">
        <v>145</v>
      </c>
      <c r="U16" s="117">
        <v>197</v>
      </c>
      <c r="V16" s="117">
        <v>149</v>
      </c>
      <c r="W16" s="11">
        <v>899</v>
      </c>
      <c r="X16" s="117">
        <v>135</v>
      </c>
      <c r="Y16" s="117">
        <v>154</v>
      </c>
      <c r="Z16" s="117">
        <v>152</v>
      </c>
      <c r="AA16" s="117">
        <v>133</v>
      </c>
      <c r="AB16" s="117">
        <v>163</v>
      </c>
      <c r="AC16" s="117">
        <v>170</v>
      </c>
      <c r="AD16" s="11">
        <v>907</v>
      </c>
      <c r="AE16" s="117">
        <v>146</v>
      </c>
      <c r="AF16" s="117">
        <v>141</v>
      </c>
      <c r="AG16" s="117">
        <v>162</v>
      </c>
      <c r="AH16" s="117">
        <v>126</v>
      </c>
      <c r="AI16" s="117">
        <v>153</v>
      </c>
      <c r="AJ16" s="117">
        <v>150</v>
      </c>
      <c r="AK16" s="11">
        <v>878</v>
      </c>
      <c r="AL16" s="117">
        <v>204</v>
      </c>
      <c r="AM16" s="117">
        <v>163</v>
      </c>
      <c r="AN16" s="117">
        <v>141</v>
      </c>
      <c r="AO16" s="117">
        <v>176</v>
      </c>
      <c r="AP16" s="117">
        <v>182</v>
      </c>
      <c r="AQ16" s="117">
        <v>183</v>
      </c>
      <c r="AR16" s="11">
        <v>1049</v>
      </c>
      <c r="AS16" s="117">
        <v>130</v>
      </c>
      <c r="AT16" s="117">
        <v>154</v>
      </c>
      <c r="AU16" s="117">
        <v>139</v>
      </c>
      <c r="AV16" s="117">
        <v>145</v>
      </c>
      <c r="AW16" s="117">
        <v>169</v>
      </c>
      <c r="AX16" s="117">
        <v>135</v>
      </c>
      <c r="AY16" s="11">
        <v>872</v>
      </c>
      <c r="AZ16" s="117">
        <v>166</v>
      </c>
      <c r="BA16" s="117">
        <v>122</v>
      </c>
      <c r="BB16" s="117">
        <v>152</v>
      </c>
      <c r="BC16" s="117">
        <v>151</v>
      </c>
      <c r="BD16" s="117">
        <v>137</v>
      </c>
      <c r="BE16" s="117">
        <v>166</v>
      </c>
      <c r="BF16" s="11">
        <v>894</v>
      </c>
      <c r="BG16" s="18">
        <v>158</v>
      </c>
      <c r="BH16" s="18">
        <v>133</v>
      </c>
      <c r="BI16" s="18">
        <v>168</v>
      </c>
      <c r="BJ16" s="18">
        <v>149</v>
      </c>
      <c r="BK16" s="18">
        <v>171</v>
      </c>
      <c r="BL16" s="18">
        <v>171</v>
      </c>
      <c r="BM16" s="11">
        <v>950</v>
      </c>
      <c r="BN16" s="11">
        <v>7366</v>
      </c>
      <c r="BO16" s="19">
        <v>156.0002</v>
      </c>
    </row>
    <row r="17" spans="1:67" s="108" customFormat="1" ht="15" customHeight="1">
      <c r="A17" s="12">
        <v>15</v>
      </c>
      <c r="B17" s="10" t="s">
        <v>136</v>
      </c>
      <c r="C17" s="18">
        <v>179</v>
      </c>
      <c r="D17" s="18">
        <v>133</v>
      </c>
      <c r="E17" s="18">
        <v>121</v>
      </c>
      <c r="F17" s="18">
        <v>190</v>
      </c>
      <c r="G17" s="18">
        <v>159</v>
      </c>
      <c r="H17" s="18">
        <v>135</v>
      </c>
      <c r="I17" s="11">
        <v>917</v>
      </c>
      <c r="J17" s="117">
        <v>144</v>
      </c>
      <c r="K17" s="117">
        <v>121</v>
      </c>
      <c r="L17" s="117">
        <v>152</v>
      </c>
      <c r="M17" s="117">
        <v>154</v>
      </c>
      <c r="N17" s="117">
        <v>146</v>
      </c>
      <c r="O17" s="117">
        <v>145</v>
      </c>
      <c r="P17" s="11">
        <v>862</v>
      </c>
      <c r="Q17" s="117">
        <v>156</v>
      </c>
      <c r="R17" s="117">
        <v>141</v>
      </c>
      <c r="S17" s="117">
        <v>154</v>
      </c>
      <c r="T17" s="117">
        <v>115</v>
      </c>
      <c r="U17" s="117">
        <v>169</v>
      </c>
      <c r="V17" s="117">
        <v>132</v>
      </c>
      <c r="W17" s="11">
        <v>867</v>
      </c>
      <c r="X17" s="117">
        <v>172</v>
      </c>
      <c r="Y17" s="117">
        <v>171</v>
      </c>
      <c r="Z17" s="117">
        <v>149</v>
      </c>
      <c r="AA17" s="117">
        <v>141</v>
      </c>
      <c r="AB17" s="117">
        <v>202</v>
      </c>
      <c r="AC17" s="117">
        <v>172</v>
      </c>
      <c r="AD17" s="11">
        <v>1007</v>
      </c>
      <c r="AE17" s="117">
        <v>148</v>
      </c>
      <c r="AF17" s="117">
        <v>146</v>
      </c>
      <c r="AG17" s="117">
        <v>108</v>
      </c>
      <c r="AH17" s="117">
        <v>177</v>
      </c>
      <c r="AI17" s="117">
        <v>153</v>
      </c>
      <c r="AJ17" s="117">
        <v>173</v>
      </c>
      <c r="AK17" s="11">
        <v>905</v>
      </c>
      <c r="AL17" s="117">
        <v>119</v>
      </c>
      <c r="AM17" s="117">
        <v>188</v>
      </c>
      <c r="AN17" s="117">
        <v>127</v>
      </c>
      <c r="AO17" s="117">
        <v>139</v>
      </c>
      <c r="AP17" s="117">
        <v>153</v>
      </c>
      <c r="AQ17" s="117">
        <v>141</v>
      </c>
      <c r="AR17" s="11">
        <v>867</v>
      </c>
      <c r="AS17" s="117">
        <v>179</v>
      </c>
      <c r="AT17" s="117">
        <v>188</v>
      </c>
      <c r="AU17" s="117">
        <v>148</v>
      </c>
      <c r="AV17" s="117">
        <v>167</v>
      </c>
      <c r="AW17" s="117">
        <v>172</v>
      </c>
      <c r="AX17" s="117">
        <v>127</v>
      </c>
      <c r="AY17" s="11">
        <v>981</v>
      </c>
      <c r="AZ17" s="117">
        <v>0</v>
      </c>
      <c r="BA17" s="117">
        <v>0</v>
      </c>
      <c r="BB17" s="117">
        <v>0</v>
      </c>
      <c r="BC17" s="117">
        <v>0</v>
      </c>
      <c r="BD17" s="117">
        <v>0</v>
      </c>
      <c r="BE17" s="117">
        <v>0</v>
      </c>
      <c r="BF17" s="11">
        <v>0</v>
      </c>
      <c r="BG17" s="18">
        <v>123</v>
      </c>
      <c r="BH17" s="18">
        <v>122</v>
      </c>
      <c r="BI17" s="18">
        <v>136</v>
      </c>
      <c r="BJ17" s="18">
        <v>155</v>
      </c>
      <c r="BK17" s="18">
        <v>135</v>
      </c>
      <c r="BL17" s="18">
        <v>179</v>
      </c>
      <c r="BM17" s="11">
        <v>850</v>
      </c>
      <c r="BN17" s="11">
        <v>7256</v>
      </c>
      <c r="BO17" s="19">
        <v>154.00006</v>
      </c>
    </row>
    <row r="18" spans="1:67" s="108" customFormat="1" ht="15" customHeight="1">
      <c r="A18" s="12">
        <v>16</v>
      </c>
      <c r="B18" s="10" t="s">
        <v>138</v>
      </c>
      <c r="C18" s="18">
        <v>0</v>
      </c>
      <c r="D18" s="18">
        <v>0</v>
      </c>
      <c r="E18" s="18">
        <v>0</v>
      </c>
      <c r="F18" s="18">
        <v>0</v>
      </c>
      <c r="G18" s="18">
        <v>0</v>
      </c>
      <c r="H18" s="18">
        <v>0</v>
      </c>
      <c r="I18" s="11">
        <v>0</v>
      </c>
      <c r="J18" s="117">
        <v>158</v>
      </c>
      <c r="K18" s="117">
        <v>148</v>
      </c>
      <c r="L18" s="117">
        <v>168</v>
      </c>
      <c r="M18" s="117">
        <v>129</v>
      </c>
      <c r="N18" s="117">
        <v>153</v>
      </c>
      <c r="O18" s="117">
        <v>154</v>
      </c>
      <c r="P18" s="11">
        <v>910</v>
      </c>
      <c r="Q18" s="117">
        <v>169</v>
      </c>
      <c r="R18" s="117">
        <v>135</v>
      </c>
      <c r="S18" s="117">
        <v>168</v>
      </c>
      <c r="T18" s="117">
        <v>159</v>
      </c>
      <c r="U18" s="117">
        <v>130</v>
      </c>
      <c r="V18" s="117">
        <v>151</v>
      </c>
      <c r="W18" s="11">
        <v>912</v>
      </c>
      <c r="X18" s="117">
        <v>172</v>
      </c>
      <c r="Y18" s="117">
        <v>125</v>
      </c>
      <c r="Z18" s="117">
        <v>167</v>
      </c>
      <c r="AA18" s="117">
        <v>148</v>
      </c>
      <c r="AB18" s="117">
        <v>157</v>
      </c>
      <c r="AC18" s="117">
        <v>163</v>
      </c>
      <c r="AD18" s="11">
        <v>932</v>
      </c>
      <c r="AE18" s="117">
        <v>123</v>
      </c>
      <c r="AF18" s="117">
        <v>128</v>
      </c>
      <c r="AG18" s="117">
        <v>122</v>
      </c>
      <c r="AH18" s="117">
        <v>109</v>
      </c>
      <c r="AI18" s="117">
        <v>151</v>
      </c>
      <c r="AJ18" s="117">
        <v>114</v>
      </c>
      <c r="AK18" s="11">
        <v>747</v>
      </c>
      <c r="AL18" s="117">
        <v>162</v>
      </c>
      <c r="AM18" s="117">
        <v>150</v>
      </c>
      <c r="AN18" s="117">
        <v>175</v>
      </c>
      <c r="AO18" s="117">
        <v>142</v>
      </c>
      <c r="AP18" s="117">
        <v>151</v>
      </c>
      <c r="AQ18" s="117">
        <v>124</v>
      </c>
      <c r="AR18" s="11">
        <v>904</v>
      </c>
      <c r="AS18" s="117">
        <v>144</v>
      </c>
      <c r="AT18" s="117">
        <v>171</v>
      </c>
      <c r="AU18" s="117">
        <v>137</v>
      </c>
      <c r="AV18" s="117">
        <v>150</v>
      </c>
      <c r="AW18" s="117">
        <v>159</v>
      </c>
      <c r="AX18" s="117">
        <v>154</v>
      </c>
      <c r="AY18" s="11">
        <v>915</v>
      </c>
      <c r="AZ18" s="117">
        <v>141</v>
      </c>
      <c r="BA18" s="117">
        <v>108</v>
      </c>
      <c r="BB18" s="117">
        <v>127</v>
      </c>
      <c r="BC18" s="117">
        <v>112</v>
      </c>
      <c r="BD18" s="117">
        <v>143</v>
      </c>
      <c r="BE18" s="117">
        <v>133</v>
      </c>
      <c r="BF18" s="11">
        <v>764</v>
      </c>
      <c r="BG18" s="18">
        <v>133</v>
      </c>
      <c r="BH18" s="18">
        <v>157</v>
      </c>
      <c r="BI18" s="18">
        <v>137</v>
      </c>
      <c r="BJ18" s="18">
        <v>146</v>
      </c>
      <c r="BK18" s="18">
        <v>158</v>
      </c>
      <c r="BL18" s="18">
        <v>186</v>
      </c>
      <c r="BM18" s="11">
        <v>917</v>
      </c>
      <c r="BN18" s="11">
        <v>7001</v>
      </c>
      <c r="BO18" s="19">
        <v>152.50036</v>
      </c>
    </row>
    <row r="19" spans="1:67" s="108" customFormat="1" ht="15" customHeight="1">
      <c r="A19" s="12">
        <v>17</v>
      </c>
      <c r="B19" s="10" t="s">
        <v>140</v>
      </c>
      <c r="C19" s="18">
        <v>0</v>
      </c>
      <c r="D19" s="18">
        <v>0</v>
      </c>
      <c r="E19" s="18">
        <v>0</v>
      </c>
      <c r="F19" s="18">
        <v>0</v>
      </c>
      <c r="G19" s="18">
        <v>0</v>
      </c>
      <c r="H19" s="18">
        <v>0</v>
      </c>
      <c r="I19" s="11">
        <v>0</v>
      </c>
      <c r="J19" s="117">
        <v>177</v>
      </c>
      <c r="K19" s="117">
        <v>106</v>
      </c>
      <c r="L19" s="117">
        <v>130</v>
      </c>
      <c r="M19" s="117">
        <v>134</v>
      </c>
      <c r="N19" s="117">
        <v>142</v>
      </c>
      <c r="O19" s="117">
        <v>130</v>
      </c>
      <c r="P19" s="11">
        <v>819</v>
      </c>
      <c r="Q19" s="117">
        <v>116</v>
      </c>
      <c r="R19" s="117">
        <v>141</v>
      </c>
      <c r="S19" s="117">
        <v>137</v>
      </c>
      <c r="T19" s="117">
        <v>140</v>
      </c>
      <c r="U19" s="117">
        <v>139</v>
      </c>
      <c r="V19" s="117">
        <v>132</v>
      </c>
      <c r="W19" s="11">
        <v>805</v>
      </c>
      <c r="X19" s="117">
        <v>131</v>
      </c>
      <c r="Y19" s="117">
        <v>108</v>
      </c>
      <c r="Z19" s="117">
        <v>137</v>
      </c>
      <c r="AA19" s="117">
        <v>139</v>
      </c>
      <c r="AB19" s="117">
        <v>156</v>
      </c>
      <c r="AC19" s="117">
        <v>108</v>
      </c>
      <c r="AD19" s="11">
        <v>779</v>
      </c>
      <c r="AE19" s="117">
        <v>0</v>
      </c>
      <c r="AF19" s="117">
        <v>0</v>
      </c>
      <c r="AG19" s="117">
        <v>0</v>
      </c>
      <c r="AH19" s="117">
        <v>0</v>
      </c>
      <c r="AI19" s="117">
        <v>0</v>
      </c>
      <c r="AJ19" s="117">
        <v>0</v>
      </c>
      <c r="AK19" s="11">
        <v>0</v>
      </c>
      <c r="AL19" s="117">
        <v>174</v>
      </c>
      <c r="AM19" s="117">
        <v>166</v>
      </c>
      <c r="AN19" s="117">
        <v>130</v>
      </c>
      <c r="AO19" s="117">
        <v>129</v>
      </c>
      <c r="AP19" s="117">
        <v>150</v>
      </c>
      <c r="AQ19" s="117">
        <v>159</v>
      </c>
      <c r="AR19" s="11">
        <v>908</v>
      </c>
      <c r="AS19" s="117">
        <v>119</v>
      </c>
      <c r="AT19" s="117">
        <v>188</v>
      </c>
      <c r="AU19" s="117">
        <v>157</v>
      </c>
      <c r="AV19" s="117">
        <v>168</v>
      </c>
      <c r="AW19" s="117">
        <v>185</v>
      </c>
      <c r="AX19" s="117">
        <v>179</v>
      </c>
      <c r="AY19" s="11">
        <v>996</v>
      </c>
      <c r="AZ19" s="117">
        <v>0</v>
      </c>
      <c r="BA19" s="117">
        <v>0</v>
      </c>
      <c r="BB19" s="117">
        <v>0</v>
      </c>
      <c r="BC19" s="117">
        <v>0</v>
      </c>
      <c r="BD19" s="117">
        <v>0</v>
      </c>
      <c r="BE19" s="117">
        <v>0</v>
      </c>
      <c r="BF19" s="11">
        <v>0</v>
      </c>
      <c r="BG19" s="18">
        <v>184</v>
      </c>
      <c r="BH19" s="18">
        <v>118</v>
      </c>
      <c r="BI19" s="18">
        <v>137</v>
      </c>
      <c r="BJ19" s="18">
        <v>94</v>
      </c>
      <c r="BK19" s="18">
        <v>137</v>
      </c>
      <c r="BL19" s="18">
        <v>143</v>
      </c>
      <c r="BM19" s="11">
        <v>813</v>
      </c>
      <c r="BN19" s="11">
        <v>5120</v>
      </c>
      <c r="BO19" s="19">
        <v>142.22240222222223</v>
      </c>
    </row>
    <row r="20" spans="1:67" s="108" customFormat="1" ht="15" customHeight="1">
      <c r="A20" s="12">
        <v>18</v>
      </c>
      <c r="B20" s="10" t="s">
        <v>143</v>
      </c>
      <c r="C20" s="18">
        <v>114</v>
      </c>
      <c r="D20" s="18">
        <v>144</v>
      </c>
      <c r="E20" s="18">
        <v>129</v>
      </c>
      <c r="F20" s="18">
        <v>164</v>
      </c>
      <c r="G20" s="18">
        <v>124</v>
      </c>
      <c r="H20" s="18">
        <v>116</v>
      </c>
      <c r="I20" s="11">
        <v>791</v>
      </c>
      <c r="J20" s="117">
        <v>0</v>
      </c>
      <c r="K20" s="117">
        <v>0</v>
      </c>
      <c r="L20" s="117">
        <v>0</v>
      </c>
      <c r="M20" s="117">
        <v>0</v>
      </c>
      <c r="N20" s="117">
        <v>0</v>
      </c>
      <c r="O20" s="117">
        <v>0</v>
      </c>
      <c r="P20" s="11">
        <v>0</v>
      </c>
      <c r="Q20" s="117">
        <v>127</v>
      </c>
      <c r="R20" s="117">
        <v>123</v>
      </c>
      <c r="S20" s="117">
        <v>163</v>
      </c>
      <c r="T20" s="117">
        <v>136</v>
      </c>
      <c r="U20" s="117">
        <v>107</v>
      </c>
      <c r="V20" s="117">
        <v>115</v>
      </c>
      <c r="W20" s="11">
        <v>771</v>
      </c>
      <c r="X20" s="117">
        <v>123</v>
      </c>
      <c r="Y20" s="117">
        <v>156</v>
      </c>
      <c r="Z20" s="117">
        <v>166</v>
      </c>
      <c r="AA20" s="117">
        <v>99</v>
      </c>
      <c r="AB20" s="117">
        <v>135</v>
      </c>
      <c r="AC20" s="117">
        <v>150</v>
      </c>
      <c r="AD20" s="11">
        <v>829</v>
      </c>
      <c r="AE20" s="117">
        <v>154</v>
      </c>
      <c r="AF20" s="117">
        <v>122</v>
      </c>
      <c r="AG20" s="117">
        <v>120</v>
      </c>
      <c r="AH20" s="117">
        <v>136</v>
      </c>
      <c r="AI20" s="117">
        <v>114</v>
      </c>
      <c r="AJ20" s="117">
        <v>127</v>
      </c>
      <c r="AK20" s="11">
        <v>773</v>
      </c>
      <c r="AL20" s="117">
        <v>147</v>
      </c>
      <c r="AM20" s="117">
        <v>142</v>
      </c>
      <c r="AN20" s="117">
        <v>125</v>
      </c>
      <c r="AO20" s="117">
        <v>139</v>
      </c>
      <c r="AP20" s="117">
        <v>109</v>
      </c>
      <c r="AQ20" s="117">
        <v>148</v>
      </c>
      <c r="AR20" s="11">
        <v>810</v>
      </c>
      <c r="AS20" s="117">
        <v>101</v>
      </c>
      <c r="AT20" s="117">
        <v>107</v>
      </c>
      <c r="AU20" s="117">
        <v>146</v>
      </c>
      <c r="AV20" s="117">
        <v>128</v>
      </c>
      <c r="AW20" s="117">
        <v>124</v>
      </c>
      <c r="AX20" s="117">
        <v>126</v>
      </c>
      <c r="AY20" s="11">
        <v>732</v>
      </c>
      <c r="AZ20" s="117">
        <v>146</v>
      </c>
      <c r="BA20" s="117">
        <v>154</v>
      </c>
      <c r="BB20" s="117">
        <v>157</v>
      </c>
      <c r="BC20" s="117">
        <v>114</v>
      </c>
      <c r="BD20" s="117">
        <v>137</v>
      </c>
      <c r="BE20" s="117">
        <v>105</v>
      </c>
      <c r="BF20" s="11">
        <v>813</v>
      </c>
      <c r="BG20" s="18">
        <v>123</v>
      </c>
      <c r="BH20" s="18">
        <v>179</v>
      </c>
      <c r="BI20" s="18">
        <v>148</v>
      </c>
      <c r="BJ20" s="18">
        <v>145</v>
      </c>
      <c r="BK20" s="18">
        <v>117</v>
      </c>
      <c r="BL20" s="18">
        <v>139</v>
      </c>
      <c r="BM20" s="11">
        <v>851</v>
      </c>
      <c r="BN20" s="11">
        <v>6370</v>
      </c>
      <c r="BO20" s="19">
        <v>135.19455444444446</v>
      </c>
    </row>
    <row r="21" spans="1:67" s="108" customFormat="1" ht="15" customHeight="1">
      <c r="A21" s="12">
        <v>19</v>
      </c>
      <c r="B21" s="10" t="s">
        <v>142</v>
      </c>
      <c r="C21" s="18">
        <v>114</v>
      </c>
      <c r="D21" s="18">
        <v>141</v>
      </c>
      <c r="E21" s="18">
        <v>137</v>
      </c>
      <c r="F21" s="18">
        <v>153</v>
      </c>
      <c r="G21" s="18">
        <v>139</v>
      </c>
      <c r="H21" s="18">
        <v>123</v>
      </c>
      <c r="I21" s="11">
        <v>807</v>
      </c>
      <c r="J21" s="117">
        <v>0</v>
      </c>
      <c r="K21" s="117">
        <v>0</v>
      </c>
      <c r="L21" s="117">
        <v>0</v>
      </c>
      <c r="M21" s="117">
        <v>0</v>
      </c>
      <c r="N21" s="117">
        <v>0</v>
      </c>
      <c r="O21" s="117">
        <v>0</v>
      </c>
      <c r="P21" s="11">
        <v>0</v>
      </c>
      <c r="Q21" s="117">
        <v>140</v>
      </c>
      <c r="R21" s="117">
        <v>106</v>
      </c>
      <c r="S21" s="117">
        <v>136</v>
      </c>
      <c r="T21" s="117">
        <v>127</v>
      </c>
      <c r="U21" s="117">
        <v>149</v>
      </c>
      <c r="V21" s="117">
        <v>137</v>
      </c>
      <c r="W21" s="11">
        <v>795</v>
      </c>
      <c r="X21" s="117">
        <v>132</v>
      </c>
      <c r="Y21" s="117">
        <v>151</v>
      </c>
      <c r="Z21" s="117">
        <v>130</v>
      </c>
      <c r="AA21" s="117">
        <v>174</v>
      </c>
      <c r="AB21" s="117">
        <v>173</v>
      </c>
      <c r="AC21" s="117">
        <v>143</v>
      </c>
      <c r="AD21" s="11">
        <v>903</v>
      </c>
      <c r="AE21" s="117">
        <v>109</v>
      </c>
      <c r="AF21" s="117">
        <v>159</v>
      </c>
      <c r="AG21" s="117">
        <v>131</v>
      </c>
      <c r="AH21" s="117">
        <v>133</v>
      </c>
      <c r="AI21" s="117">
        <v>119</v>
      </c>
      <c r="AJ21" s="117">
        <v>97</v>
      </c>
      <c r="AK21" s="11">
        <v>748</v>
      </c>
      <c r="AL21" s="117">
        <v>0</v>
      </c>
      <c r="AM21" s="117">
        <v>0</v>
      </c>
      <c r="AN21" s="117">
        <v>0</v>
      </c>
      <c r="AO21" s="117">
        <v>0</v>
      </c>
      <c r="AP21" s="117">
        <v>0</v>
      </c>
      <c r="AQ21" s="117">
        <v>0</v>
      </c>
      <c r="AR21" s="11">
        <v>0</v>
      </c>
      <c r="AS21" s="117">
        <v>134</v>
      </c>
      <c r="AT21" s="117">
        <v>133</v>
      </c>
      <c r="AU21" s="117">
        <v>146</v>
      </c>
      <c r="AV21" s="117">
        <v>123</v>
      </c>
      <c r="AW21" s="117">
        <v>159</v>
      </c>
      <c r="AX21" s="117">
        <v>132</v>
      </c>
      <c r="AY21" s="11">
        <v>827</v>
      </c>
      <c r="AZ21" s="117">
        <v>0</v>
      </c>
      <c r="BA21" s="117">
        <v>0</v>
      </c>
      <c r="BB21" s="117">
        <v>0</v>
      </c>
      <c r="BC21" s="117">
        <v>0</v>
      </c>
      <c r="BD21" s="117">
        <v>0</v>
      </c>
      <c r="BE21" s="117">
        <v>0</v>
      </c>
      <c r="BF21" s="11">
        <v>0</v>
      </c>
      <c r="BG21" s="18">
        <v>119</v>
      </c>
      <c r="BH21" s="18">
        <v>117</v>
      </c>
      <c r="BI21" s="18">
        <v>157</v>
      </c>
      <c r="BJ21" s="18">
        <v>126</v>
      </c>
      <c r="BK21" s="18">
        <v>139</v>
      </c>
      <c r="BL21" s="18">
        <v>115</v>
      </c>
      <c r="BM21" s="11">
        <v>773</v>
      </c>
      <c r="BN21" s="11">
        <v>4853</v>
      </c>
      <c r="BO21" s="19">
        <v>134.80572555555554</v>
      </c>
    </row>
    <row r="22" spans="1:67" s="108" customFormat="1" ht="15" customHeight="1">
      <c r="A22" s="12">
        <v>20</v>
      </c>
      <c r="B22" s="10" t="s">
        <v>139</v>
      </c>
      <c r="C22" s="18">
        <v>0</v>
      </c>
      <c r="D22" s="18">
        <v>0</v>
      </c>
      <c r="E22" s="18">
        <v>0</v>
      </c>
      <c r="F22" s="18">
        <v>0</v>
      </c>
      <c r="G22" s="18">
        <v>0</v>
      </c>
      <c r="H22" s="18">
        <v>0</v>
      </c>
      <c r="I22" s="11">
        <v>0</v>
      </c>
      <c r="J22" s="117">
        <v>0</v>
      </c>
      <c r="K22" s="117">
        <v>0</v>
      </c>
      <c r="L22" s="117">
        <v>0</v>
      </c>
      <c r="M22" s="117">
        <v>0</v>
      </c>
      <c r="N22" s="117">
        <v>0</v>
      </c>
      <c r="O22" s="117">
        <v>0</v>
      </c>
      <c r="P22" s="11">
        <v>0</v>
      </c>
      <c r="Q22" s="117">
        <v>144</v>
      </c>
      <c r="R22" s="117">
        <v>155</v>
      </c>
      <c r="S22" s="117">
        <v>169</v>
      </c>
      <c r="T22" s="117">
        <v>163</v>
      </c>
      <c r="U22" s="117">
        <v>163</v>
      </c>
      <c r="V22" s="117">
        <v>142</v>
      </c>
      <c r="W22" s="11">
        <v>936</v>
      </c>
      <c r="X22" s="117">
        <v>183</v>
      </c>
      <c r="Y22" s="117">
        <v>159</v>
      </c>
      <c r="Z22" s="117">
        <v>145</v>
      </c>
      <c r="AA22" s="117">
        <v>161</v>
      </c>
      <c r="AB22" s="117">
        <v>188</v>
      </c>
      <c r="AC22" s="117">
        <v>128</v>
      </c>
      <c r="AD22" s="11">
        <v>964</v>
      </c>
      <c r="AE22" s="117">
        <v>116</v>
      </c>
      <c r="AF22" s="117">
        <v>144</v>
      </c>
      <c r="AG22" s="117">
        <v>106</v>
      </c>
      <c r="AH22" s="117">
        <v>127</v>
      </c>
      <c r="AI22" s="117">
        <v>102</v>
      </c>
      <c r="AJ22" s="117">
        <v>149</v>
      </c>
      <c r="AK22" s="11">
        <v>744</v>
      </c>
      <c r="AL22" s="117">
        <v>149</v>
      </c>
      <c r="AM22" s="117">
        <v>159</v>
      </c>
      <c r="AN22" s="117">
        <v>174</v>
      </c>
      <c r="AO22" s="117">
        <v>152</v>
      </c>
      <c r="AP22" s="117">
        <v>128</v>
      </c>
      <c r="AQ22" s="117">
        <v>163</v>
      </c>
      <c r="AR22" s="11">
        <v>925</v>
      </c>
      <c r="AS22" s="117">
        <v>178</v>
      </c>
      <c r="AT22" s="117">
        <v>169</v>
      </c>
      <c r="AU22" s="117">
        <v>187</v>
      </c>
      <c r="AV22" s="117">
        <v>158</v>
      </c>
      <c r="AW22" s="117">
        <v>143</v>
      </c>
      <c r="AX22" s="117">
        <v>148</v>
      </c>
      <c r="AY22" s="11">
        <v>983</v>
      </c>
      <c r="AZ22" s="117">
        <v>0</v>
      </c>
      <c r="BA22" s="117">
        <v>0</v>
      </c>
      <c r="BB22" s="117">
        <v>0</v>
      </c>
      <c r="BC22" s="117">
        <v>0</v>
      </c>
      <c r="BD22" s="117">
        <v>0</v>
      </c>
      <c r="BE22" s="117">
        <v>0</v>
      </c>
      <c r="BF22" s="11">
        <v>0</v>
      </c>
      <c r="BG22" s="18">
        <v>0</v>
      </c>
      <c r="BH22" s="18">
        <v>0</v>
      </c>
      <c r="BI22" s="18">
        <v>0</v>
      </c>
      <c r="BJ22" s="18">
        <v>0</v>
      </c>
      <c r="BK22" s="18">
        <v>0</v>
      </c>
      <c r="BL22" s="18">
        <v>0</v>
      </c>
      <c r="BM22" s="11">
        <v>0</v>
      </c>
      <c r="BN22" s="11">
        <v>4552</v>
      </c>
      <c r="BO22" s="19">
        <v>126.44478444444444</v>
      </c>
    </row>
    <row r="23" spans="1:67" s="108" customFormat="1" ht="15" customHeight="1">
      <c r="A23" s="12">
        <v>21</v>
      </c>
      <c r="B23" s="10" t="s">
        <v>141</v>
      </c>
      <c r="C23" s="18">
        <v>0</v>
      </c>
      <c r="D23" s="18">
        <v>0</v>
      </c>
      <c r="E23" s="18">
        <v>0</v>
      </c>
      <c r="F23" s="18">
        <v>0</v>
      </c>
      <c r="G23" s="18">
        <v>0</v>
      </c>
      <c r="H23" s="18">
        <v>0</v>
      </c>
      <c r="I23" s="11">
        <v>0</v>
      </c>
      <c r="J23" s="117">
        <v>117</v>
      </c>
      <c r="K23" s="117">
        <v>138</v>
      </c>
      <c r="L23" s="117">
        <v>135</v>
      </c>
      <c r="M23" s="117">
        <v>144</v>
      </c>
      <c r="N23" s="117">
        <v>124</v>
      </c>
      <c r="O23" s="117">
        <v>106</v>
      </c>
      <c r="P23" s="11">
        <v>764</v>
      </c>
      <c r="Q23" s="117">
        <v>129</v>
      </c>
      <c r="R23" s="117">
        <v>116</v>
      </c>
      <c r="S23" s="117">
        <v>124</v>
      </c>
      <c r="T23" s="117">
        <v>153</v>
      </c>
      <c r="U23" s="117">
        <v>187</v>
      </c>
      <c r="V23" s="117">
        <v>131</v>
      </c>
      <c r="W23" s="11">
        <v>840</v>
      </c>
      <c r="X23" s="117">
        <v>0</v>
      </c>
      <c r="Y23" s="117">
        <v>0</v>
      </c>
      <c r="Z23" s="117">
        <v>0</v>
      </c>
      <c r="AA23" s="117">
        <v>0</v>
      </c>
      <c r="AB23" s="117">
        <v>0</v>
      </c>
      <c r="AC23" s="117">
        <v>0</v>
      </c>
      <c r="AD23" s="11">
        <v>0</v>
      </c>
      <c r="AE23" s="117">
        <v>105</v>
      </c>
      <c r="AF23" s="117">
        <v>93</v>
      </c>
      <c r="AG23" s="117">
        <v>159</v>
      </c>
      <c r="AH23" s="117">
        <v>112</v>
      </c>
      <c r="AI23" s="117">
        <v>132</v>
      </c>
      <c r="AJ23" s="117">
        <v>150</v>
      </c>
      <c r="AK23" s="11">
        <v>751</v>
      </c>
      <c r="AL23" s="117">
        <v>155</v>
      </c>
      <c r="AM23" s="117">
        <v>157</v>
      </c>
      <c r="AN23" s="117">
        <v>131</v>
      </c>
      <c r="AO23" s="117">
        <v>157</v>
      </c>
      <c r="AP23" s="117">
        <v>169</v>
      </c>
      <c r="AQ23" s="117">
        <v>134</v>
      </c>
      <c r="AR23" s="11">
        <v>903</v>
      </c>
      <c r="AS23" s="117">
        <v>130</v>
      </c>
      <c r="AT23" s="117">
        <v>174</v>
      </c>
      <c r="AU23" s="117">
        <v>117</v>
      </c>
      <c r="AV23" s="117">
        <v>122</v>
      </c>
      <c r="AW23" s="117">
        <v>156</v>
      </c>
      <c r="AX23" s="117">
        <v>134</v>
      </c>
      <c r="AY23" s="11">
        <v>833</v>
      </c>
      <c r="AZ23" s="117">
        <v>0</v>
      </c>
      <c r="BA23" s="117">
        <v>0</v>
      </c>
      <c r="BB23" s="117">
        <v>0</v>
      </c>
      <c r="BC23" s="117">
        <v>0</v>
      </c>
      <c r="BD23" s="117">
        <v>0</v>
      </c>
      <c r="BE23" s="117">
        <v>0</v>
      </c>
      <c r="BF23" s="11">
        <v>0</v>
      </c>
      <c r="BG23" s="18">
        <v>0</v>
      </c>
      <c r="BH23" s="18">
        <v>0</v>
      </c>
      <c r="BI23" s="18">
        <v>0</v>
      </c>
      <c r="BJ23" s="18">
        <v>0</v>
      </c>
      <c r="BK23" s="18">
        <v>0</v>
      </c>
      <c r="BL23" s="18">
        <v>0</v>
      </c>
      <c r="BM23" s="11">
        <v>0</v>
      </c>
      <c r="BN23" s="11">
        <v>4091</v>
      </c>
      <c r="BO23" s="19">
        <v>113.63927888888888</v>
      </c>
    </row>
    <row r="24" spans="1:67" s="108" customFormat="1" ht="15" customHeight="1">
      <c r="A24" s="12">
        <v>22</v>
      </c>
      <c r="B24" s="10" t="s">
        <v>146</v>
      </c>
      <c r="C24" s="18">
        <v>0</v>
      </c>
      <c r="D24" s="18">
        <v>0</v>
      </c>
      <c r="E24" s="18">
        <v>0</v>
      </c>
      <c r="F24" s="18">
        <v>0</v>
      </c>
      <c r="G24" s="18">
        <v>0</v>
      </c>
      <c r="H24" s="18">
        <v>0</v>
      </c>
      <c r="I24" s="11">
        <v>0</v>
      </c>
      <c r="J24" s="117">
        <v>102</v>
      </c>
      <c r="K24" s="117">
        <v>109</v>
      </c>
      <c r="L24" s="117">
        <v>99</v>
      </c>
      <c r="M24" s="117">
        <v>87</v>
      </c>
      <c r="N24" s="117">
        <v>90</v>
      </c>
      <c r="O24" s="117">
        <v>114</v>
      </c>
      <c r="P24" s="11">
        <v>601</v>
      </c>
      <c r="Q24" s="117">
        <v>119</v>
      </c>
      <c r="R24" s="117">
        <v>127</v>
      </c>
      <c r="S24" s="117">
        <v>132</v>
      </c>
      <c r="T24" s="117">
        <v>95</v>
      </c>
      <c r="U24" s="117">
        <v>135</v>
      </c>
      <c r="V24" s="117">
        <v>103</v>
      </c>
      <c r="W24" s="11">
        <v>711</v>
      </c>
      <c r="X24" s="117">
        <v>126</v>
      </c>
      <c r="Y24" s="117">
        <v>112</v>
      </c>
      <c r="Z24" s="117">
        <v>107</v>
      </c>
      <c r="AA24" s="117">
        <v>102</v>
      </c>
      <c r="AB24" s="117">
        <v>81</v>
      </c>
      <c r="AC24" s="117">
        <v>103</v>
      </c>
      <c r="AD24" s="11">
        <v>631</v>
      </c>
      <c r="AE24" s="117">
        <v>111</v>
      </c>
      <c r="AF24" s="117">
        <v>67</v>
      </c>
      <c r="AG24" s="117">
        <v>74</v>
      </c>
      <c r="AH24" s="117">
        <v>89</v>
      </c>
      <c r="AI24" s="117">
        <v>72</v>
      </c>
      <c r="AJ24" s="117">
        <v>98</v>
      </c>
      <c r="AK24" s="11">
        <v>511</v>
      </c>
      <c r="AL24" s="117">
        <v>61</v>
      </c>
      <c r="AM24" s="117">
        <v>78</v>
      </c>
      <c r="AN24" s="117">
        <v>103</v>
      </c>
      <c r="AO24" s="117">
        <v>111</v>
      </c>
      <c r="AP24" s="117">
        <v>75</v>
      </c>
      <c r="AQ24" s="117">
        <v>119</v>
      </c>
      <c r="AR24" s="11">
        <v>547</v>
      </c>
      <c r="AS24" s="117">
        <v>95</v>
      </c>
      <c r="AT24" s="117">
        <v>133</v>
      </c>
      <c r="AU24" s="117">
        <v>111</v>
      </c>
      <c r="AV24" s="117">
        <v>96</v>
      </c>
      <c r="AW24" s="117">
        <v>118</v>
      </c>
      <c r="AX24" s="117">
        <v>90</v>
      </c>
      <c r="AY24" s="11">
        <v>643</v>
      </c>
      <c r="AZ24" s="117">
        <v>0</v>
      </c>
      <c r="BA24" s="117">
        <v>0</v>
      </c>
      <c r="BB24" s="117">
        <v>0</v>
      </c>
      <c r="BC24" s="117">
        <v>0</v>
      </c>
      <c r="BD24" s="117">
        <v>0</v>
      </c>
      <c r="BE24" s="117">
        <v>0</v>
      </c>
      <c r="BF24" s="11">
        <v>0</v>
      </c>
      <c r="BG24" s="18">
        <v>0</v>
      </c>
      <c r="BH24" s="18">
        <v>0</v>
      </c>
      <c r="BI24" s="18">
        <v>0</v>
      </c>
      <c r="BJ24" s="18">
        <v>0</v>
      </c>
      <c r="BK24" s="18">
        <v>0</v>
      </c>
      <c r="BL24" s="18">
        <v>0</v>
      </c>
      <c r="BM24" s="11">
        <v>0</v>
      </c>
      <c r="BN24" s="11">
        <v>3644</v>
      </c>
      <c r="BO24" s="19">
        <v>101.22223222222223</v>
      </c>
    </row>
    <row r="25" spans="1:67" s="108" customFormat="1" ht="15" customHeight="1">
      <c r="A25" s="12">
        <v>23</v>
      </c>
      <c r="B25" s="10" t="s">
        <v>144</v>
      </c>
      <c r="C25" s="18">
        <v>0</v>
      </c>
      <c r="D25" s="18">
        <v>0</v>
      </c>
      <c r="E25" s="18">
        <v>0</v>
      </c>
      <c r="F25" s="18">
        <v>0</v>
      </c>
      <c r="G25" s="18">
        <v>0</v>
      </c>
      <c r="H25" s="18">
        <v>0</v>
      </c>
      <c r="I25" s="11">
        <v>0</v>
      </c>
      <c r="J25" s="117">
        <v>118</v>
      </c>
      <c r="K25" s="117">
        <v>136</v>
      </c>
      <c r="L25" s="117">
        <v>143</v>
      </c>
      <c r="M25" s="117">
        <v>150</v>
      </c>
      <c r="N25" s="117">
        <v>147</v>
      </c>
      <c r="O25" s="117">
        <v>129</v>
      </c>
      <c r="P25" s="11">
        <v>823</v>
      </c>
      <c r="Q25" s="117">
        <v>117</v>
      </c>
      <c r="R25" s="117">
        <v>155</v>
      </c>
      <c r="S25" s="117">
        <v>177</v>
      </c>
      <c r="T25" s="117">
        <v>177</v>
      </c>
      <c r="U25" s="117">
        <v>159</v>
      </c>
      <c r="V25" s="117">
        <v>179</v>
      </c>
      <c r="W25" s="11">
        <v>964</v>
      </c>
      <c r="X25" s="117">
        <v>162</v>
      </c>
      <c r="Y25" s="117">
        <v>126</v>
      </c>
      <c r="Z25" s="117">
        <v>139</v>
      </c>
      <c r="AA25" s="117">
        <v>158</v>
      </c>
      <c r="AB25" s="117">
        <v>143</v>
      </c>
      <c r="AC25" s="117">
        <v>153</v>
      </c>
      <c r="AD25" s="11">
        <v>881</v>
      </c>
      <c r="AE25" s="117">
        <v>99</v>
      </c>
      <c r="AF25" s="117">
        <v>134</v>
      </c>
      <c r="AG25" s="117">
        <v>148</v>
      </c>
      <c r="AH25" s="117">
        <v>131</v>
      </c>
      <c r="AI25" s="117">
        <v>134</v>
      </c>
      <c r="AJ25" s="117">
        <v>110</v>
      </c>
      <c r="AK25" s="11">
        <v>756</v>
      </c>
      <c r="AL25" s="117">
        <v>0</v>
      </c>
      <c r="AM25" s="117">
        <v>0</v>
      </c>
      <c r="AN25" s="117">
        <v>0</v>
      </c>
      <c r="AO25" s="117">
        <v>0</v>
      </c>
      <c r="AP25" s="117">
        <v>0</v>
      </c>
      <c r="AQ25" s="117">
        <v>0</v>
      </c>
      <c r="AR25" s="11">
        <v>0</v>
      </c>
      <c r="AS25" s="117">
        <v>0</v>
      </c>
      <c r="AT25" s="117">
        <v>0</v>
      </c>
      <c r="AU25" s="117">
        <v>0</v>
      </c>
      <c r="AV25" s="117">
        <v>0</v>
      </c>
      <c r="AW25" s="117">
        <v>0</v>
      </c>
      <c r="AX25" s="117">
        <v>0</v>
      </c>
      <c r="AY25" s="11">
        <v>0</v>
      </c>
      <c r="AZ25" s="117">
        <v>0</v>
      </c>
      <c r="BA25" s="117">
        <v>0</v>
      </c>
      <c r="BB25" s="117">
        <v>0</v>
      </c>
      <c r="BC25" s="117">
        <v>0</v>
      </c>
      <c r="BD25" s="117">
        <v>0</v>
      </c>
      <c r="BE25" s="117">
        <v>0</v>
      </c>
      <c r="BF25" s="11">
        <v>0</v>
      </c>
      <c r="BG25" s="18">
        <v>0</v>
      </c>
      <c r="BH25" s="18">
        <v>0</v>
      </c>
      <c r="BI25" s="18">
        <v>0</v>
      </c>
      <c r="BJ25" s="18">
        <v>0</v>
      </c>
      <c r="BK25" s="18">
        <v>0</v>
      </c>
      <c r="BL25" s="18">
        <v>0</v>
      </c>
      <c r="BM25" s="11">
        <v>0</v>
      </c>
      <c r="BN25" s="11">
        <v>3424</v>
      </c>
      <c r="BO25" s="19">
        <v>95.11137111111111</v>
      </c>
    </row>
    <row r="26" spans="1:67" s="108" customFormat="1" ht="15" customHeight="1">
      <c r="A26" s="12">
        <v>24</v>
      </c>
      <c r="B26" s="10" t="s">
        <v>145</v>
      </c>
      <c r="C26" s="18">
        <v>0</v>
      </c>
      <c r="D26" s="18">
        <v>0</v>
      </c>
      <c r="E26" s="18">
        <v>0</v>
      </c>
      <c r="F26" s="18">
        <v>0</v>
      </c>
      <c r="G26" s="18">
        <v>0</v>
      </c>
      <c r="H26" s="18">
        <v>0</v>
      </c>
      <c r="I26" s="11">
        <v>0</v>
      </c>
      <c r="J26" s="117">
        <v>88</v>
      </c>
      <c r="K26" s="117">
        <v>93</v>
      </c>
      <c r="L26" s="117">
        <v>112</v>
      </c>
      <c r="M26" s="117">
        <v>133</v>
      </c>
      <c r="N26" s="117">
        <v>162</v>
      </c>
      <c r="O26" s="117">
        <v>119</v>
      </c>
      <c r="P26" s="11">
        <v>707</v>
      </c>
      <c r="Q26" s="117">
        <v>121</v>
      </c>
      <c r="R26" s="117">
        <v>128</v>
      </c>
      <c r="S26" s="117">
        <v>139</v>
      </c>
      <c r="T26" s="117">
        <v>128</v>
      </c>
      <c r="U26" s="117">
        <v>102</v>
      </c>
      <c r="V26" s="117">
        <v>123</v>
      </c>
      <c r="W26" s="11">
        <v>741</v>
      </c>
      <c r="X26" s="117">
        <v>130</v>
      </c>
      <c r="Y26" s="117">
        <v>104</v>
      </c>
      <c r="Z26" s="117">
        <v>134</v>
      </c>
      <c r="AA26" s="117">
        <v>108</v>
      </c>
      <c r="AB26" s="117">
        <v>88</v>
      </c>
      <c r="AC26" s="117">
        <v>124</v>
      </c>
      <c r="AD26" s="11">
        <v>688</v>
      </c>
      <c r="AE26" s="117">
        <v>71</v>
      </c>
      <c r="AF26" s="117">
        <v>111</v>
      </c>
      <c r="AG26" s="117">
        <v>89</v>
      </c>
      <c r="AH26" s="117">
        <v>114</v>
      </c>
      <c r="AI26" s="117">
        <v>97</v>
      </c>
      <c r="AJ26" s="117">
        <v>120</v>
      </c>
      <c r="AK26" s="11">
        <v>602</v>
      </c>
      <c r="AL26" s="117">
        <v>100</v>
      </c>
      <c r="AM26" s="117">
        <v>97</v>
      </c>
      <c r="AN26" s="117">
        <v>101</v>
      </c>
      <c r="AO26" s="117">
        <v>124</v>
      </c>
      <c r="AP26" s="117">
        <v>89</v>
      </c>
      <c r="AQ26" s="117">
        <v>85</v>
      </c>
      <c r="AR26" s="11">
        <v>596</v>
      </c>
      <c r="AS26" s="117">
        <v>0</v>
      </c>
      <c r="AT26" s="117">
        <v>0</v>
      </c>
      <c r="AU26" s="117">
        <v>0</v>
      </c>
      <c r="AV26" s="117">
        <v>0</v>
      </c>
      <c r="AW26" s="117">
        <v>0</v>
      </c>
      <c r="AX26" s="117">
        <v>0</v>
      </c>
      <c r="AY26" s="11">
        <v>0</v>
      </c>
      <c r="AZ26" s="117">
        <v>0</v>
      </c>
      <c r="BA26" s="117">
        <v>0</v>
      </c>
      <c r="BB26" s="117">
        <v>0</v>
      </c>
      <c r="BC26" s="117">
        <v>0</v>
      </c>
      <c r="BD26" s="117">
        <v>0</v>
      </c>
      <c r="BE26" s="117">
        <v>0</v>
      </c>
      <c r="BF26" s="11">
        <v>0</v>
      </c>
      <c r="BG26" s="18">
        <v>0</v>
      </c>
      <c r="BH26" s="18">
        <v>0</v>
      </c>
      <c r="BI26" s="18">
        <v>0</v>
      </c>
      <c r="BJ26" s="18">
        <v>0</v>
      </c>
      <c r="BK26" s="18">
        <v>0</v>
      </c>
      <c r="BL26" s="18">
        <v>0</v>
      </c>
      <c r="BM26" s="11">
        <v>0</v>
      </c>
      <c r="BN26" s="11">
        <v>3334</v>
      </c>
      <c r="BO26" s="19">
        <v>92.61121111111112</v>
      </c>
    </row>
    <row r="27" spans="1:67" s="108" customFormat="1" ht="15" customHeight="1">
      <c r="A27" s="12">
        <v>25</v>
      </c>
      <c r="B27" s="10" t="s">
        <v>147</v>
      </c>
      <c r="C27" s="18">
        <v>139</v>
      </c>
      <c r="D27" s="18">
        <v>173</v>
      </c>
      <c r="E27" s="18">
        <v>178</v>
      </c>
      <c r="F27" s="18">
        <v>170</v>
      </c>
      <c r="G27" s="18">
        <v>168</v>
      </c>
      <c r="H27" s="18">
        <v>139</v>
      </c>
      <c r="I27" s="11">
        <v>967</v>
      </c>
      <c r="J27" s="117">
        <v>170</v>
      </c>
      <c r="K27" s="117">
        <v>114</v>
      </c>
      <c r="L27" s="117">
        <v>131</v>
      </c>
      <c r="M27" s="117">
        <v>152</v>
      </c>
      <c r="N27" s="117">
        <v>162</v>
      </c>
      <c r="O27" s="117">
        <v>168</v>
      </c>
      <c r="P27" s="11">
        <v>897</v>
      </c>
      <c r="Q27" s="117">
        <v>0</v>
      </c>
      <c r="R27" s="117">
        <v>0</v>
      </c>
      <c r="S27" s="117">
        <v>0</v>
      </c>
      <c r="T27" s="117">
        <v>0</v>
      </c>
      <c r="U27" s="117">
        <v>0</v>
      </c>
      <c r="V27" s="117">
        <v>0</v>
      </c>
      <c r="W27" s="11">
        <v>0</v>
      </c>
      <c r="X27" s="117">
        <v>0</v>
      </c>
      <c r="Y27" s="117">
        <v>0</v>
      </c>
      <c r="Z27" s="117">
        <v>0</v>
      </c>
      <c r="AA27" s="117">
        <v>0</v>
      </c>
      <c r="AB27" s="117">
        <v>0</v>
      </c>
      <c r="AC27" s="117">
        <v>0</v>
      </c>
      <c r="AD27" s="11">
        <v>0</v>
      </c>
      <c r="AE27" s="117">
        <v>0</v>
      </c>
      <c r="AF27" s="117">
        <v>0</v>
      </c>
      <c r="AG27" s="117">
        <v>0</v>
      </c>
      <c r="AH27" s="117">
        <v>0</v>
      </c>
      <c r="AI27" s="117">
        <v>0</v>
      </c>
      <c r="AJ27" s="117">
        <v>0</v>
      </c>
      <c r="AK27" s="11">
        <v>0</v>
      </c>
      <c r="AL27" s="117">
        <v>128</v>
      </c>
      <c r="AM27" s="117">
        <v>140</v>
      </c>
      <c r="AN27" s="117">
        <v>173</v>
      </c>
      <c r="AO27" s="117">
        <v>135</v>
      </c>
      <c r="AP27" s="117">
        <v>186</v>
      </c>
      <c r="AQ27" s="117">
        <v>156</v>
      </c>
      <c r="AR27" s="11">
        <v>918</v>
      </c>
      <c r="AS27" s="117">
        <v>0</v>
      </c>
      <c r="AT27" s="117">
        <v>0</v>
      </c>
      <c r="AU27" s="117">
        <v>0</v>
      </c>
      <c r="AV27" s="117">
        <v>0</v>
      </c>
      <c r="AW27" s="117">
        <v>0</v>
      </c>
      <c r="AX27" s="117">
        <v>0</v>
      </c>
      <c r="AY27" s="11">
        <v>0</v>
      </c>
      <c r="AZ27" s="117">
        <v>0</v>
      </c>
      <c r="BA27" s="117">
        <v>0</v>
      </c>
      <c r="BB27" s="117">
        <v>0</v>
      </c>
      <c r="BC27" s="117">
        <v>0</v>
      </c>
      <c r="BD27" s="117">
        <v>0</v>
      </c>
      <c r="BE27" s="117">
        <v>0</v>
      </c>
      <c r="BF27" s="11">
        <v>0</v>
      </c>
      <c r="BG27" s="18">
        <v>0</v>
      </c>
      <c r="BH27" s="18">
        <v>0</v>
      </c>
      <c r="BI27" s="18">
        <v>0</v>
      </c>
      <c r="BJ27" s="18">
        <v>0</v>
      </c>
      <c r="BK27" s="18">
        <v>0</v>
      </c>
      <c r="BL27" s="18">
        <v>0</v>
      </c>
      <c r="BM27" s="11">
        <v>0</v>
      </c>
      <c r="BN27" s="11">
        <v>2782</v>
      </c>
      <c r="BO27" s="19">
        <v>77.27785777777777</v>
      </c>
    </row>
    <row r="28" spans="1:67" s="108" customFormat="1" ht="15" customHeight="1">
      <c r="A28" s="12">
        <v>26</v>
      </c>
      <c r="B28" s="10" t="s">
        <v>148</v>
      </c>
      <c r="C28" s="18">
        <v>0</v>
      </c>
      <c r="D28" s="18">
        <v>0</v>
      </c>
      <c r="E28" s="18">
        <v>0</v>
      </c>
      <c r="F28" s="18">
        <v>0</v>
      </c>
      <c r="G28" s="18">
        <v>0</v>
      </c>
      <c r="H28" s="18">
        <v>0</v>
      </c>
      <c r="I28" s="11">
        <v>0</v>
      </c>
      <c r="J28" s="117">
        <v>117</v>
      </c>
      <c r="K28" s="117">
        <v>118</v>
      </c>
      <c r="L28" s="117">
        <v>136</v>
      </c>
      <c r="M28" s="117">
        <v>143</v>
      </c>
      <c r="N28" s="117">
        <v>137</v>
      </c>
      <c r="O28" s="117">
        <v>148</v>
      </c>
      <c r="P28" s="11">
        <v>799</v>
      </c>
      <c r="Q28" s="117">
        <v>157</v>
      </c>
      <c r="R28" s="117">
        <v>182</v>
      </c>
      <c r="S28" s="117">
        <v>134</v>
      </c>
      <c r="T28" s="117">
        <v>160</v>
      </c>
      <c r="U28" s="117">
        <v>200</v>
      </c>
      <c r="V28" s="117">
        <v>186</v>
      </c>
      <c r="W28" s="11">
        <v>1019</v>
      </c>
      <c r="X28" s="117">
        <v>0</v>
      </c>
      <c r="Y28" s="117">
        <v>0</v>
      </c>
      <c r="Z28" s="117">
        <v>0</v>
      </c>
      <c r="AA28" s="117">
        <v>0</v>
      </c>
      <c r="AB28" s="117">
        <v>0</v>
      </c>
      <c r="AC28" s="117">
        <v>0</v>
      </c>
      <c r="AD28" s="11">
        <v>0</v>
      </c>
      <c r="AE28" s="117">
        <v>146</v>
      </c>
      <c r="AF28" s="117">
        <v>122</v>
      </c>
      <c r="AG28" s="117">
        <v>106</v>
      </c>
      <c r="AH28" s="117">
        <v>173</v>
      </c>
      <c r="AI28" s="117">
        <v>130</v>
      </c>
      <c r="AJ28" s="117">
        <v>117</v>
      </c>
      <c r="AK28" s="11">
        <v>794</v>
      </c>
      <c r="AL28" s="117">
        <v>0</v>
      </c>
      <c r="AM28" s="117">
        <v>0</v>
      </c>
      <c r="AN28" s="117">
        <v>0</v>
      </c>
      <c r="AO28" s="117">
        <v>0</v>
      </c>
      <c r="AP28" s="117">
        <v>0</v>
      </c>
      <c r="AQ28" s="117">
        <v>0</v>
      </c>
      <c r="AR28" s="11">
        <v>0</v>
      </c>
      <c r="AS28" s="117">
        <v>0</v>
      </c>
      <c r="AT28" s="117">
        <v>0</v>
      </c>
      <c r="AU28" s="117">
        <v>0</v>
      </c>
      <c r="AV28" s="117">
        <v>0</v>
      </c>
      <c r="AW28" s="117">
        <v>0</v>
      </c>
      <c r="AX28" s="117">
        <v>0</v>
      </c>
      <c r="AY28" s="11">
        <v>0</v>
      </c>
      <c r="AZ28" s="117">
        <v>0</v>
      </c>
      <c r="BA28" s="117">
        <v>0</v>
      </c>
      <c r="BB28" s="117">
        <v>0</v>
      </c>
      <c r="BC28" s="117">
        <v>0</v>
      </c>
      <c r="BD28" s="117">
        <v>0</v>
      </c>
      <c r="BE28" s="117">
        <v>0</v>
      </c>
      <c r="BF28" s="11">
        <v>0</v>
      </c>
      <c r="BG28" s="18">
        <v>0</v>
      </c>
      <c r="BH28" s="18">
        <v>0</v>
      </c>
      <c r="BI28" s="18">
        <v>0</v>
      </c>
      <c r="BJ28" s="18">
        <v>0</v>
      </c>
      <c r="BK28" s="18">
        <v>0</v>
      </c>
      <c r="BL28" s="18">
        <v>0</v>
      </c>
      <c r="BM28" s="11">
        <v>0</v>
      </c>
      <c r="BN28" s="11">
        <v>2612</v>
      </c>
      <c r="BO28" s="19">
        <v>72.55592555555556</v>
      </c>
    </row>
    <row r="29" spans="1:67" s="108" customFormat="1" ht="15" customHeight="1">
      <c r="A29" s="12">
        <v>27</v>
      </c>
      <c r="B29" s="10" t="s">
        <v>149</v>
      </c>
      <c r="C29" s="18">
        <v>0</v>
      </c>
      <c r="D29" s="18">
        <v>0</v>
      </c>
      <c r="E29" s="18">
        <v>0</v>
      </c>
      <c r="F29" s="18">
        <v>0</v>
      </c>
      <c r="G29" s="18">
        <v>0</v>
      </c>
      <c r="H29" s="18">
        <v>0</v>
      </c>
      <c r="I29" s="11">
        <v>0</v>
      </c>
      <c r="J29" s="117">
        <v>0</v>
      </c>
      <c r="K29" s="117">
        <v>0</v>
      </c>
      <c r="L29" s="117">
        <v>0</v>
      </c>
      <c r="M29" s="117">
        <v>0</v>
      </c>
      <c r="N29" s="117">
        <v>0</v>
      </c>
      <c r="O29" s="117">
        <v>0</v>
      </c>
      <c r="P29" s="11">
        <v>0</v>
      </c>
      <c r="Q29" s="117">
        <v>0</v>
      </c>
      <c r="R29" s="117">
        <v>0</v>
      </c>
      <c r="S29" s="117">
        <v>0</v>
      </c>
      <c r="T29" s="117">
        <v>0</v>
      </c>
      <c r="U29" s="117">
        <v>0</v>
      </c>
      <c r="V29" s="117">
        <v>0</v>
      </c>
      <c r="W29" s="11">
        <v>0</v>
      </c>
      <c r="X29" s="117">
        <v>144</v>
      </c>
      <c r="Y29" s="117">
        <v>125</v>
      </c>
      <c r="Z29" s="117">
        <v>136</v>
      </c>
      <c r="AA29" s="117">
        <v>130</v>
      </c>
      <c r="AB29" s="117">
        <v>131</v>
      </c>
      <c r="AC29" s="117">
        <v>147</v>
      </c>
      <c r="AD29" s="11">
        <v>813</v>
      </c>
      <c r="AE29" s="117">
        <v>146</v>
      </c>
      <c r="AF29" s="117">
        <v>114</v>
      </c>
      <c r="AG29" s="117">
        <v>91</v>
      </c>
      <c r="AH29" s="117">
        <v>90</v>
      </c>
      <c r="AI29" s="117">
        <v>125</v>
      </c>
      <c r="AJ29" s="117">
        <v>101</v>
      </c>
      <c r="AK29" s="11">
        <v>667</v>
      </c>
      <c r="AL29" s="117">
        <v>98</v>
      </c>
      <c r="AM29" s="117">
        <v>115</v>
      </c>
      <c r="AN29" s="117">
        <v>105</v>
      </c>
      <c r="AO29" s="117">
        <v>115</v>
      </c>
      <c r="AP29" s="117">
        <v>117</v>
      </c>
      <c r="AQ29" s="117">
        <v>145</v>
      </c>
      <c r="AR29" s="11">
        <v>695</v>
      </c>
      <c r="AS29" s="117">
        <v>0</v>
      </c>
      <c r="AT29" s="117">
        <v>0</v>
      </c>
      <c r="AU29" s="117">
        <v>0</v>
      </c>
      <c r="AV29" s="117">
        <v>0</v>
      </c>
      <c r="AW29" s="117">
        <v>0</v>
      </c>
      <c r="AX29" s="117">
        <v>0</v>
      </c>
      <c r="AY29" s="11">
        <v>0</v>
      </c>
      <c r="AZ29" s="117">
        <v>0</v>
      </c>
      <c r="BA29" s="117">
        <v>0</v>
      </c>
      <c r="BB29" s="117">
        <v>0</v>
      </c>
      <c r="BC29" s="117">
        <v>0</v>
      </c>
      <c r="BD29" s="117">
        <v>0</v>
      </c>
      <c r="BE29" s="117">
        <v>0</v>
      </c>
      <c r="BF29" s="11">
        <v>0</v>
      </c>
      <c r="BG29" s="18">
        <v>0</v>
      </c>
      <c r="BH29" s="18">
        <v>0</v>
      </c>
      <c r="BI29" s="18">
        <v>0</v>
      </c>
      <c r="BJ29" s="18">
        <v>0</v>
      </c>
      <c r="BK29" s="18">
        <v>0</v>
      </c>
      <c r="BL29" s="18">
        <v>0</v>
      </c>
      <c r="BM29" s="11">
        <v>0</v>
      </c>
      <c r="BN29" s="11">
        <v>2175</v>
      </c>
      <c r="BO29" s="19">
        <v>60.416736666666665</v>
      </c>
    </row>
    <row r="30" spans="1:67" s="108" customFormat="1" ht="15" customHeight="1">
      <c r="A30" s="12">
        <v>30</v>
      </c>
      <c r="B30" s="10" t="s">
        <v>150</v>
      </c>
      <c r="C30" s="18">
        <v>0</v>
      </c>
      <c r="D30" s="18">
        <v>0</v>
      </c>
      <c r="E30" s="18">
        <v>0</v>
      </c>
      <c r="F30" s="18">
        <v>0</v>
      </c>
      <c r="G30" s="18">
        <v>0</v>
      </c>
      <c r="H30" s="18">
        <v>0</v>
      </c>
      <c r="I30" s="11">
        <v>0</v>
      </c>
      <c r="J30" s="117">
        <v>0</v>
      </c>
      <c r="K30" s="117">
        <v>0</v>
      </c>
      <c r="L30" s="117">
        <v>0</v>
      </c>
      <c r="M30" s="117">
        <v>0</v>
      </c>
      <c r="N30" s="117">
        <v>0</v>
      </c>
      <c r="O30" s="117">
        <v>0</v>
      </c>
      <c r="P30" s="11">
        <v>0</v>
      </c>
      <c r="Q30" s="117">
        <v>0</v>
      </c>
      <c r="R30" s="117">
        <v>0</v>
      </c>
      <c r="S30" s="117">
        <v>0</v>
      </c>
      <c r="T30" s="117">
        <v>0</v>
      </c>
      <c r="U30" s="117">
        <v>0</v>
      </c>
      <c r="V30" s="117">
        <v>0</v>
      </c>
      <c r="W30" s="11">
        <v>0</v>
      </c>
      <c r="X30" s="117">
        <v>0</v>
      </c>
      <c r="Y30" s="117">
        <v>0</v>
      </c>
      <c r="Z30" s="117">
        <v>0</v>
      </c>
      <c r="AA30" s="117">
        <v>0</v>
      </c>
      <c r="AB30" s="117">
        <v>0</v>
      </c>
      <c r="AC30" s="117">
        <v>0</v>
      </c>
      <c r="AD30" s="11">
        <v>0</v>
      </c>
      <c r="AE30" s="117">
        <v>0</v>
      </c>
      <c r="AF30" s="117">
        <v>0</v>
      </c>
      <c r="AG30" s="117">
        <v>0</v>
      </c>
      <c r="AH30" s="117">
        <v>0</v>
      </c>
      <c r="AI30" s="117">
        <v>0</v>
      </c>
      <c r="AJ30" s="117">
        <v>0</v>
      </c>
      <c r="AK30" s="11">
        <v>0</v>
      </c>
      <c r="AL30" s="117">
        <v>0</v>
      </c>
      <c r="AM30" s="117">
        <v>0</v>
      </c>
      <c r="AN30" s="117">
        <v>0</v>
      </c>
      <c r="AO30" s="117">
        <v>0</v>
      </c>
      <c r="AP30" s="117">
        <v>0</v>
      </c>
      <c r="AQ30" s="117">
        <v>0</v>
      </c>
      <c r="AR30" s="11">
        <v>0</v>
      </c>
      <c r="AS30" s="117">
        <v>159</v>
      </c>
      <c r="AT30" s="117">
        <v>138</v>
      </c>
      <c r="AU30" s="117">
        <v>165</v>
      </c>
      <c r="AV30" s="117">
        <v>135</v>
      </c>
      <c r="AW30" s="117">
        <v>195</v>
      </c>
      <c r="AX30" s="117">
        <v>134</v>
      </c>
      <c r="AY30" s="11">
        <v>926</v>
      </c>
      <c r="AZ30" s="117">
        <v>0</v>
      </c>
      <c r="BA30" s="117">
        <v>0</v>
      </c>
      <c r="BB30" s="117">
        <v>0</v>
      </c>
      <c r="BC30" s="117">
        <v>0</v>
      </c>
      <c r="BD30" s="117">
        <v>0</v>
      </c>
      <c r="BE30" s="117">
        <v>0</v>
      </c>
      <c r="BF30" s="11">
        <v>0</v>
      </c>
      <c r="BG30" s="18">
        <v>0</v>
      </c>
      <c r="BH30" s="18">
        <v>0</v>
      </c>
      <c r="BI30" s="18">
        <v>0</v>
      </c>
      <c r="BJ30" s="18">
        <v>0</v>
      </c>
      <c r="BK30" s="18">
        <v>0</v>
      </c>
      <c r="BL30" s="18">
        <v>0</v>
      </c>
      <c r="BM30" s="11">
        <v>0</v>
      </c>
      <c r="BN30" s="11">
        <v>926</v>
      </c>
      <c r="BO30" s="19">
        <v>25.722472222222223</v>
      </c>
    </row>
    <row r="31" spans="1:67" s="108" customFormat="1" ht="15" customHeight="1">
      <c r="A31" s="12">
        <v>32</v>
      </c>
      <c r="B31" s="10" t="s">
        <v>151</v>
      </c>
      <c r="C31" s="18">
        <v>0</v>
      </c>
      <c r="D31" s="18">
        <v>0</v>
      </c>
      <c r="E31" s="18">
        <v>0</v>
      </c>
      <c r="F31" s="18">
        <v>0</v>
      </c>
      <c r="G31" s="18">
        <v>0</v>
      </c>
      <c r="H31" s="18">
        <v>0</v>
      </c>
      <c r="I31" s="11">
        <v>0</v>
      </c>
      <c r="J31" s="117">
        <v>0</v>
      </c>
      <c r="K31" s="117">
        <v>0</v>
      </c>
      <c r="L31" s="117">
        <v>0</v>
      </c>
      <c r="M31" s="117">
        <v>0</v>
      </c>
      <c r="N31" s="117">
        <v>0</v>
      </c>
      <c r="O31" s="117">
        <v>0</v>
      </c>
      <c r="P31" s="11">
        <v>0</v>
      </c>
      <c r="Q31" s="117">
        <v>123</v>
      </c>
      <c r="R31" s="117">
        <v>138</v>
      </c>
      <c r="S31" s="117">
        <v>132</v>
      </c>
      <c r="T31" s="117">
        <v>112</v>
      </c>
      <c r="U31" s="117">
        <v>110</v>
      </c>
      <c r="V31" s="117">
        <v>173</v>
      </c>
      <c r="W31" s="11">
        <v>788</v>
      </c>
      <c r="X31" s="117">
        <v>0</v>
      </c>
      <c r="Y31" s="117">
        <v>0</v>
      </c>
      <c r="Z31" s="117">
        <v>0</v>
      </c>
      <c r="AA31" s="117">
        <v>0</v>
      </c>
      <c r="AB31" s="117">
        <v>0</v>
      </c>
      <c r="AC31" s="117">
        <v>0</v>
      </c>
      <c r="AD31" s="11">
        <v>0</v>
      </c>
      <c r="AE31" s="117">
        <v>0</v>
      </c>
      <c r="AF31" s="117">
        <v>0</v>
      </c>
      <c r="AG31" s="117">
        <v>0</v>
      </c>
      <c r="AH31" s="117">
        <v>0</v>
      </c>
      <c r="AI31" s="117">
        <v>0</v>
      </c>
      <c r="AJ31" s="117">
        <v>0</v>
      </c>
      <c r="AK31" s="11">
        <v>0</v>
      </c>
      <c r="AL31" s="117">
        <v>0</v>
      </c>
      <c r="AM31" s="117">
        <v>0</v>
      </c>
      <c r="AN31" s="117">
        <v>0</v>
      </c>
      <c r="AO31" s="117">
        <v>0</v>
      </c>
      <c r="AP31" s="117">
        <v>0</v>
      </c>
      <c r="AQ31" s="117">
        <v>0</v>
      </c>
      <c r="AR31" s="11">
        <v>0</v>
      </c>
      <c r="AS31" s="117">
        <v>0</v>
      </c>
      <c r="AT31" s="117">
        <v>0</v>
      </c>
      <c r="AU31" s="117">
        <v>0</v>
      </c>
      <c r="AV31" s="117">
        <v>0</v>
      </c>
      <c r="AW31" s="117">
        <v>0</v>
      </c>
      <c r="AX31" s="117">
        <v>0</v>
      </c>
      <c r="AY31" s="11">
        <v>0</v>
      </c>
      <c r="AZ31" s="117">
        <v>0</v>
      </c>
      <c r="BA31" s="117">
        <v>0</v>
      </c>
      <c r="BB31" s="117">
        <v>0</v>
      </c>
      <c r="BC31" s="117">
        <v>0</v>
      </c>
      <c r="BD31" s="117">
        <v>0</v>
      </c>
      <c r="BE31" s="117">
        <v>0</v>
      </c>
      <c r="BF31" s="11">
        <v>0</v>
      </c>
      <c r="BG31" s="18">
        <v>0</v>
      </c>
      <c r="BH31" s="18">
        <v>0</v>
      </c>
      <c r="BI31" s="18">
        <v>0</v>
      </c>
      <c r="BJ31" s="18">
        <v>0</v>
      </c>
      <c r="BK31" s="18">
        <v>0</v>
      </c>
      <c r="BL31" s="18">
        <v>0</v>
      </c>
      <c r="BM31" s="11">
        <v>0</v>
      </c>
      <c r="BN31" s="11">
        <v>788</v>
      </c>
      <c r="BO31" s="19">
        <v>21.88915888888889</v>
      </c>
    </row>
    <row r="32" spans="1:67" s="108" customFormat="1" ht="15" customHeight="1">
      <c r="A32" s="12">
        <v>33</v>
      </c>
      <c r="B32" s="10" t="s">
        <v>152</v>
      </c>
      <c r="C32" s="18">
        <v>0</v>
      </c>
      <c r="D32" s="18">
        <v>0</v>
      </c>
      <c r="E32" s="18">
        <v>0</v>
      </c>
      <c r="F32" s="18">
        <v>0</v>
      </c>
      <c r="G32" s="18">
        <v>0</v>
      </c>
      <c r="H32" s="18">
        <v>0</v>
      </c>
      <c r="I32" s="11">
        <v>0</v>
      </c>
      <c r="J32" s="117">
        <v>0</v>
      </c>
      <c r="K32" s="117">
        <v>0</v>
      </c>
      <c r="L32" s="117">
        <v>0</v>
      </c>
      <c r="M32" s="117">
        <v>0</v>
      </c>
      <c r="N32" s="117">
        <v>0</v>
      </c>
      <c r="O32" s="117">
        <v>0</v>
      </c>
      <c r="P32" s="11">
        <v>0</v>
      </c>
      <c r="Q32" s="117">
        <v>110</v>
      </c>
      <c r="R32" s="117">
        <v>138</v>
      </c>
      <c r="S32" s="117">
        <v>158</v>
      </c>
      <c r="T32" s="117">
        <v>110</v>
      </c>
      <c r="U32" s="117">
        <v>105</v>
      </c>
      <c r="V32" s="117">
        <v>130</v>
      </c>
      <c r="W32" s="11">
        <v>751</v>
      </c>
      <c r="X32" s="117">
        <v>0</v>
      </c>
      <c r="Y32" s="117">
        <v>0</v>
      </c>
      <c r="Z32" s="117">
        <v>0</v>
      </c>
      <c r="AA32" s="117">
        <v>0</v>
      </c>
      <c r="AB32" s="117">
        <v>0</v>
      </c>
      <c r="AC32" s="117">
        <v>0</v>
      </c>
      <c r="AD32" s="11">
        <v>0</v>
      </c>
      <c r="AE32" s="117">
        <v>0</v>
      </c>
      <c r="AF32" s="117">
        <v>0</v>
      </c>
      <c r="AG32" s="117">
        <v>0</v>
      </c>
      <c r="AH32" s="117">
        <v>0</v>
      </c>
      <c r="AI32" s="117">
        <v>0</v>
      </c>
      <c r="AJ32" s="117">
        <v>0</v>
      </c>
      <c r="AK32" s="11">
        <v>0</v>
      </c>
      <c r="AL32" s="117">
        <v>0</v>
      </c>
      <c r="AM32" s="117">
        <v>0</v>
      </c>
      <c r="AN32" s="117">
        <v>0</v>
      </c>
      <c r="AO32" s="117">
        <v>0</v>
      </c>
      <c r="AP32" s="117">
        <v>0</v>
      </c>
      <c r="AQ32" s="117">
        <v>0</v>
      </c>
      <c r="AR32" s="11">
        <v>0</v>
      </c>
      <c r="AS32" s="117">
        <v>0</v>
      </c>
      <c r="AT32" s="117">
        <v>0</v>
      </c>
      <c r="AU32" s="117">
        <v>0</v>
      </c>
      <c r="AV32" s="117">
        <v>0</v>
      </c>
      <c r="AW32" s="117">
        <v>0</v>
      </c>
      <c r="AX32" s="117">
        <v>0</v>
      </c>
      <c r="AY32" s="11">
        <v>0</v>
      </c>
      <c r="AZ32" s="117">
        <v>0</v>
      </c>
      <c r="BA32" s="117">
        <v>0</v>
      </c>
      <c r="BB32" s="117">
        <v>0</v>
      </c>
      <c r="BC32" s="117">
        <v>0</v>
      </c>
      <c r="BD32" s="117">
        <v>0</v>
      </c>
      <c r="BE32" s="117">
        <v>0</v>
      </c>
      <c r="BF32" s="11">
        <v>0</v>
      </c>
      <c r="BG32" s="18">
        <v>0</v>
      </c>
      <c r="BH32" s="18">
        <v>0</v>
      </c>
      <c r="BI32" s="18">
        <v>0</v>
      </c>
      <c r="BJ32" s="18">
        <v>0</v>
      </c>
      <c r="BK32" s="18">
        <v>0</v>
      </c>
      <c r="BL32" s="18">
        <v>0</v>
      </c>
      <c r="BM32" s="11">
        <v>0</v>
      </c>
      <c r="BN32" s="11">
        <v>751</v>
      </c>
      <c r="BO32" s="19">
        <v>20.86114111111111</v>
      </c>
    </row>
    <row r="33" spans="1:67" s="108" customFormat="1" ht="15" customHeight="1">
      <c r="A33" s="12">
        <v>34</v>
      </c>
      <c r="B33" s="10" t="s">
        <v>153</v>
      </c>
      <c r="C33" s="18">
        <v>0</v>
      </c>
      <c r="D33" s="18">
        <v>0</v>
      </c>
      <c r="E33" s="18">
        <v>0</v>
      </c>
      <c r="F33" s="18">
        <v>0</v>
      </c>
      <c r="G33" s="18">
        <v>0</v>
      </c>
      <c r="H33" s="18">
        <v>0</v>
      </c>
      <c r="I33" s="11">
        <v>0</v>
      </c>
      <c r="J33" s="117">
        <v>0</v>
      </c>
      <c r="K33" s="117">
        <v>0</v>
      </c>
      <c r="L33" s="117">
        <v>0</v>
      </c>
      <c r="M33" s="117">
        <v>0</v>
      </c>
      <c r="N33" s="117">
        <v>0</v>
      </c>
      <c r="O33" s="117">
        <v>0</v>
      </c>
      <c r="P33" s="11">
        <v>0</v>
      </c>
      <c r="Q33" s="117">
        <v>115</v>
      </c>
      <c r="R33" s="117">
        <v>104</v>
      </c>
      <c r="S33" s="117">
        <v>106</v>
      </c>
      <c r="T33" s="117">
        <v>110</v>
      </c>
      <c r="U33" s="117">
        <v>139</v>
      </c>
      <c r="V33" s="117">
        <v>148</v>
      </c>
      <c r="W33" s="11">
        <v>722</v>
      </c>
      <c r="X33" s="117">
        <v>0</v>
      </c>
      <c r="Y33" s="117">
        <v>0</v>
      </c>
      <c r="Z33" s="117">
        <v>0</v>
      </c>
      <c r="AA33" s="117">
        <v>0</v>
      </c>
      <c r="AB33" s="117">
        <v>0</v>
      </c>
      <c r="AC33" s="117">
        <v>0</v>
      </c>
      <c r="AD33" s="11">
        <v>0</v>
      </c>
      <c r="AE33" s="117">
        <v>0</v>
      </c>
      <c r="AF33" s="117">
        <v>0</v>
      </c>
      <c r="AG33" s="117">
        <v>0</v>
      </c>
      <c r="AH33" s="117">
        <v>0</v>
      </c>
      <c r="AI33" s="117">
        <v>0</v>
      </c>
      <c r="AJ33" s="117">
        <v>0</v>
      </c>
      <c r="AK33" s="11">
        <v>0</v>
      </c>
      <c r="AL33" s="117">
        <v>0</v>
      </c>
      <c r="AM33" s="117">
        <v>0</v>
      </c>
      <c r="AN33" s="117">
        <v>0</v>
      </c>
      <c r="AO33" s="117">
        <v>0</v>
      </c>
      <c r="AP33" s="117">
        <v>0</v>
      </c>
      <c r="AQ33" s="117">
        <v>0</v>
      </c>
      <c r="AR33" s="11">
        <v>0</v>
      </c>
      <c r="AS33" s="117">
        <v>0</v>
      </c>
      <c r="AT33" s="117">
        <v>0</v>
      </c>
      <c r="AU33" s="117">
        <v>0</v>
      </c>
      <c r="AV33" s="117">
        <v>0</v>
      </c>
      <c r="AW33" s="117">
        <v>0</v>
      </c>
      <c r="AX33" s="117">
        <v>0</v>
      </c>
      <c r="AY33" s="11">
        <v>0</v>
      </c>
      <c r="AZ33" s="117">
        <v>0</v>
      </c>
      <c r="BA33" s="117">
        <v>0</v>
      </c>
      <c r="BB33" s="117">
        <v>0</v>
      </c>
      <c r="BC33" s="117">
        <v>0</v>
      </c>
      <c r="BD33" s="117">
        <v>0</v>
      </c>
      <c r="BE33" s="117">
        <v>0</v>
      </c>
      <c r="BF33" s="11">
        <v>0</v>
      </c>
      <c r="BG33" s="18">
        <v>0</v>
      </c>
      <c r="BH33" s="18">
        <v>0</v>
      </c>
      <c r="BI33" s="18">
        <v>0</v>
      </c>
      <c r="BJ33" s="18">
        <v>0</v>
      </c>
      <c r="BK33" s="18">
        <v>0</v>
      </c>
      <c r="BL33" s="18">
        <v>0</v>
      </c>
      <c r="BM33" s="11">
        <v>0</v>
      </c>
      <c r="BN33" s="11">
        <v>722</v>
      </c>
      <c r="BO33" s="19">
        <v>20.055645555555557</v>
      </c>
    </row>
    <row r="34" spans="1:67" s="108" customFormat="1" ht="15" customHeight="1">
      <c r="A34" s="12">
        <v>35</v>
      </c>
      <c r="B34" s="10" t="s">
        <v>154</v>
      </c>
      <c r="C34" s="18">
        <v>0</v>
      </c>
      <c r="D34" s="18">
        <v>0</v>
      </c>
      <c r="E34" s="18">
        <v>0</v>
      </c>
      <c r="F34" s="18">
        <v>0</v>
      </c>
      <c r="G34" s="18">
        <v>0</v>
      </c>
      <c r="H34" s="18">
        <v>0</v>
      </c>
      <c r="I34" s="11">
        <v>0</v>
      </c>
      <c r="J34" s="117">
        <v>0</v>
      </c>
      <c r="K34" s="117">
        <v>0</v>
      </c>
      <c r="L34" s="117">
        <v>0</v>
      </c>
      <c r="M34" s="117">
        <v>0</v>
      </c>
      <c r="N34" s="117">
        <v>0</v>
      </c>
      <c r="O34" s="117">
        <v>0</v>
      </c>
      <c r="P34" s="11">
        <v>0</v>
      </c>
      <c r="Q34" s="117">
        <v>0</v>
      </c>
      <c r="R34" s="117">
        <v>0</v>
      </c>
      <c r="S34" s="117">
        <v>0</v>
      </c>
      <c r="T34" s="117">
        <v>0</v>
      </c>
      <c r="U34" s="117">
        <v>0</v>
      </c>
      <c r="V34" s="117">
        <v>0</v>
      </c>
      <c r="W34" s="11">
        <v>0</v>
      </c>
      <c r="X34" s="117">
        <v>0</v>
      </c>
      <c r="Y34" s="117">
        <v>0</v>
      </c>
      <c r="Z34" s="117">
        <v>0</v>
      </c>
      <c r="AA34" s="117">
        <v>0</v>
      </c>
      <c r="AB34" s="117">
        <v>0</v>
      </c>
      <c r="AC34" s="117">
        <v>0</v>
      </c>
      <c r="AD34" s="11">
        <v>0</v>
      </c>
      <c r="AE34" s="117">
        <v>0</v>
      </c>
      <c r="AF34" s="117">
        <v>0</v>
      </c>
      <c r="AG34" s="117">
        <v>0</v>
      </c>
      <c r="AH34" s="117">
        <v>0</v>
      </c>
      <c r="AI34" s="117">
        <v>0</v>
      </c>
      <c r="AJ34" s="117">
        <v>0</v>
      </c>
      <c r="AK34" s="11">
        <v>0</v>
      </c>
      <c r="AL34" s="117">
        <v>0</v>
      </c>
      <c r="AM34" s="117">
        <v>0</v>
      </c>
      <c r="AN34" s="117">
        <v>0</v>
      </c>
      <c r="AO34" s="117">
        <v>0</v>
      </c>
      <c r="AP34" s="117">
        <v>0</v>
      </c>
      <c r="AQ34" s="117">
        <v>0</v>
      </c>
      <c r="AR34" s="11">
        <v>0</v>
      </c>
      <c r="AS34" s="117">
        <v>82</v>
      </c>
      <c r="AT34" s="117">
        <v>125</v>
      </c>
      <c r="AU34" s="117">
        <v>105</v>
      </c>
      <c r="AV34" s="117">
        <v>111</v>
      </c>
      <c r="AW34" s="117">
        <v>116</v>
      </c>
      <c r="AX34" s="117">
        <v>139</v>
      </c>
      <c r="AY34" s="11">
        <v>678</v>
      </c>
      <c r="AZ34" s="117">
        <v>0</v>
      </c>
      <c r="BA34" s="117">
        <v>0</v>
      </c>
      <c r="BB34" s="117">
        <v>0</v>
      </c>
      <c r="BC34" s="117">
        <v>0</v>
      </c>
      <c r="BD34" s="117">
        <v>0</v>
      </c>
      <c r="BE34" s="117">
        <v>0</v>
      </c>
      <c r="BF34" s="11">
        <v>0</v>
      </c>
      <c r="BG34" s="18">
        <v>0</v>
      </c>
      <c r="BH34" s="18">
        <v>0</v>
      </c>
      <c r="BI34" s="18">
        <v>0</v>
      </c>
      <c r="BJ34" s="18">
        <v>0</v>
      </c>
      <c r="BK34" s="18">
        <v>0</v>
      </c>
      <c r="BL34" s="18">
        <v>0</v>
      </c>
      <c r="BM34" s="11">
        <v>0</v>
      </c>
      <c r="BN34" s="11">
        <v>678</v>
      </c>
      <c r="BO34" s="19">
        <v>18.833523333333332</v>
      </c>
    </row>
    <row r="35" spans="1:67" s="123" customFormat="1" ht="15.75">
      <c r="A35" s="121" t="s">
        <v>337</v>
      </c>
      <c r="B35" s="121"/>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row>
  </sheetData>
  <sheetProtection/>
  <mergeCells count="1">
    <mergeCell ref="A1:B1"/>
  </mergeCells>
  <conditionalFormatting sqref="J3:O34 Q3:V34 X3:AC34 AE3:AJ34 AL3:AQ34 AS3:AX34 AZ3:BE34 BG3:BL34 C3:H34">
    <cfRule type="cellIs" priority="3" dxfId="202" operator="greaterThanOrEqual" stopIfTrue="1">
      <formula>230</formula>
    </cfRule>
    <cfRule type="cellIs" priority="4" dxfId="203" operator="greaterThanOrEqual" stopIfTrue="1">
      <formula>190</formula>
    </cfRule>
  </conditionalFormatting>
  <conditionalFormatting sqref="BO3:BO34">
    <cfRule type="cellIs" priority="1" dxfId="202" operator="greaterThanOrEqual" stopIfTrue="1">
      <formula>200</formula>
    </cfRule>
    <cfRule type="cellIs" priority="2" dxfId="203" operator="greaterThanOrEqual" stopIfTrue="1">
      <formula>190</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P64"/>
  <sheetViews>
    <sheetView zoomScalePageLayoutView="0" workbookViewId="0" topLeftCell="A1">
      <selection activeCell="B3" sqref="B3:B18"/>
    </sheetView>
  </sheetViews>
  <sheetFormatPr defaultColWidth="9.140625" defaultRowHeight="15"/>
  <cols>
    <col min="1" max="1" width="3.8515625" style="0" customWidth="1"/>
    <col min="2" max="2" width="49.8515625" style="0" customWidth="1"/>
    <col min="3" max="8" width="0" style="0" hidden="1" customWidth="1"/>
    <col min="9" max="9" width="8.00390625" style="128" bestFit="1" customWidth="1"/>
    <col min="10" max="15" width="0" style="128" hidden="1" customWidth="1"/>
    <col min="16" max="16" width="8.00390625" style="128" bestFit="1" customWidth="1"/>
    <col min="17" max="22" width="0" style="128" hidden="1" customWidth="1"/>
    <col min="23" max="23" width="8.00390625" style="128" bestFit="1" customWidth="1"/>
    <col min="24" max="29" width="0" style="128" hidden="1" customWidth="1"/>
    <col min="30" max="30" width="8.00390625" style="128" bestFit="1" customWidth="1"/>
    <col min="31" max="36" width="9.140625" style="128" hidden="1" customWidth="1"/>
    <col min="37" max="37" width="8.00390625" style="128" bestFit="1" customWidth="1"/>
    <col min="38" max="43" width="0" style="128" hidden="1" customWidth="1"/>
    <col min="44" max="44" width="8.00390625" style="128" bestFit="1" customWidth="1"/>
    <col min="45" max="50" width="0" style="128" hidden="1" customWidth="1"/>
    <col min="51" max="51" width="8.00390625" style="128" bestFit="1" customWidth="1"/>
    <col min="52" max="57" width="0" style="128" hidden="1" customWidth="1"/>
    <col min="58" max="58" width="8.00390625" style="128" bestFit="1" customWidth="1"/>
    <col min="59" max="64" width="9.140625" style="128" hidden="1" customWidth="1"/>
    <col min="65" max="65" width="8.00390625" style="128" bestFit="1" customWidth="1"/>
    <col min="66" max="66" width="9.140625" style="14" customWidth="1"/>
    <col min="67" max="67" width="9.140625" style="17" customWidth="1"/>
  </cols>
  <sheetData>
    <row r="1" spans="1:68" s="20" customFormat="1" ht="16.5" customHeight="1">
      <c r="A1" s="211" t="s">
        <v>122</v>
      </c>
      <c r="B1" s="211"/>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15"/>
      <c r="AV1" s="115"/>
      <c r="AW1" s="115"/>
      <c r="AX1" s="115"/>
      <c r="AY1" s="115"/>
      <c r="AZ1" s="115"/>
      <c r="BA1" s="115"/>
      <c r="BB1" s="115"/>
      <c r="BC1" s="115"/>
      <c r="BD1" s="115"/>
      <c r="BE1" s="115"/>
      <c r="BF1" s="115"/>
      <c r="BG1" s="115"/>
      <c r="BH1" s="115"/>
      <c r="BI1" s="115"/>
      <c r="BJ1" s="115"/>
      <c r="BK1" s="115"/>
      <c r="BL1" s="115"/>
      <c r="BM1" s="115"/>
      <c r="BN1" s="73"/>
      <c r="BO1" s="115"/>
      <c r="BP1" s="21"/>
    </row>
    <row r="2" spans="1:67" ht="15">
      <c r="A2" s="206"/>
      <c r="B2" s="207" t="s">
        <v>0</v>
      </c>
      <c r="C2" s="208">
        <v>1</v>
      </c>
      <c r="D2" s="208">
        <v>2</v>
      </c>
      <c r="E2" s="208">
        <v>3</v>
      </c>
      <c r="F2" s="208">
        <v>4</v>
      </c>
      <c r="G2" s="208">
        <v>5</v>
      </c>
      <c r="H2" s="208">
        <v>6</v>
      </c>
      <c r="I2" s="1" t="s">
        <v>1</v>
      </c>
      <c r="J2" s="208">
        <v>7</v>
      </c>
      <c r="K2" s="208">
        <v>8</v>
      </c>
      <c r="L2" s="208">
        <v>9</v>
      </c>
      <c r="M2" s="208">
        <v>10</v>
      </c>
      <c r="N2" s="208">
        <v>11</v>
      </c>
      <c r="O2" s="208">
        <v>12</v>
      </c>
      <c r="P2" s="1" t="s">
        <v>2</v>
      </c>
      <c r="Q2" s="208">
        <v>13</v>
      </c>
      <c r="R2" s="208">
        <v>14</v>
      </c>
      <c r="S2" s="208">
        <v>15</v>
      </c>
      <c r="T2" s="208">
        <v>16</v>
      </c>
      <c r="U2" s="208">
        <v>17</v>
      </c>
      <c r="V2" s="208">
        <v>18</v>
      </c>
      <c r="W2" s="1" t="s">
        <v>3</v>
      </c>
      <c r="X2" s="208">
        <v>19</v>
      </c>
      <c r="Y2" s="208">
        <v>20</v>
      </c>
      <c r="Z2" s="208">
        <v>21</v>
      </c>
      <c r="AA2" s="208">
        <v>22</v>
      </c>
      <c r="AB2" s="208">
        <v>23</v>
      </c>
      <c r="AC2" s="208">
        <v>24</v>
      </c>
      <c r="AD2" s="1" t="s">
        <v>4</v>
      </c>
      <c r="AE2" s="208">
        <v>25</v>
      </c>
      <c r="AF2" s="208">
        <v>26</v>
      </c>
      <c r="AG2" s="208">
        <v>27</v>
      </c>
      <c r="AH2" s="208">
        <v>28</v>
      </c>
      <c r="AI2" s="208">
        <v>29</v>
      </c>
      <c r="AJ2" s="208">
        <v>30</v>
      </c>
      <c r="AK2" s="1" t="s">
        <v>5</v>
      </c>
      <c r="AL2" s="208">
        <v>31</v>
      </c>
      <c r="AM2" s="208">
        <v>32</v>
      </c>
      <c r="AN2" s="208">
        <v>33</v>
      </c>
      <c r="AO2" s="208">
        <v>34</v>
      </c>
      <c r="AP2" s="208">
        <v>35</v>
      </c>
      <c r="AQ2" s="208">
        <v>36</v>
      </c>
      <c r="AR2" s="1" t="s">
        <v>6</v>
      </c>
      <c r="AS2" s="208">
        <v>37</v>
      </c>
      <c r="AT2" s="208">
        <v>38</v>
      </c>
      <c r="AU2" s="208">
        <v>39</v>
      </c>
      <c r="AV2" s="208">
        <v>40</v>
      </c>
      <c r="AW2" s="208">
        <v>41</v>
      </c>
      <c r="AX2" s="208">
        <v>42</v>
      </c>
      <c r="AY2" s="1" t="s">
        <v>7</v>
      </c>
      <c r="AZ2" s="208">
        <v>43</v>
      </c>
      <c r="BA2" s="208">
        <v>44</v>
      </c>
      <c r="BB2" s="208">
        <v>45</v>
      </c>
      <c r="BC2" s="208">
        <v>46</v>
      </c>
      <c r="BD2" s="208">
        <v>47</v>
      </c>
      <c r="BE2" s="208">
        <v>48</v>
      </c>
      <c r="BF2" s="1" t="s">
        <v>8</v>
      </c>
      <c r="BG2" s="208">
        <v>49</v>
      </c>
      <c r="BH2" s="208">
        <v>50</v>
      </c>
      <c r="BI2" s="208">
        <v>51</v>
      </c>
      <c r="BJ2" s="208">
        <v>52</v>
      </c>
      <c r="BK2" s="208">
        <v>53</v>
      </c>
      <c r="BL2" s="208">
        <v>54</v>
      </c>
      <c r="BM2" s="1" t="s">
        <v>9</v>
      </c>
      <c r="BN2" s="1" t="s">
        <v>10</v>
      </c>
      <c r="BO2" s="1" t="s">
        <v>11</v>
      </c>
    </row>
    <row r="3" spans="1:67" ht="15">
      <c r="A3" s="114">
        <v>1</v>
      </c>
      <c r="B3" s="2" t="s">
        <v>12</v>
      </c>
      <c r="C3" s="3">
        <v>208</v>
      </c>
      <c r="D3" s="3">
        <v>222</v>
      </c>
      <c r="E3" s="3">
        <v>255</v>
      </c>
      <c r="F3" s="3">
        <v>193</v>
      </c>
      <c r="G3" s="3">
        <v>180</v>
      </c>
      <c r="H3" s="3">
        <v>235</v>
      </c>
      <c r="I3" s="4">
        <v>1293</v>
      </c>
      <c r="J3" s="109">
        <v>209</v>
      </c>
      <c r="K3" s="109">
        <v>144</v>
      </c>
      <c r="L3" s="109">
        <v>180</v>
      </c>
      <c r="M3" s="109">
        <v>191</v>
      </c>
      <c r="N3" s="109">
        <v>159</v>
      </c>
      <c r="O3" s="109">
        <v>217</v>
      </c>
      <c r="P3" s="4">
        <v>1100</v>
      </c>
      <c r="Q3" s="109">
        <v>213</v>
      </c>
      <c r="R3" s="109">
        <v>235</v>
      </c>
      <c r="S3" s="109">
        <v>183</v>
      </c>
      <c r="T3" s="109">
        <v>149</v>
      </c>
      <c r="U3" s="109">
        <v>192</v>
      </c>
      <c r="V3" s="109">
        <v>183</v>
      </c>
      <c r="W3" s="4">
        <v>1155</v>
      </c>
      <c r="X3" s="109">
        <v>190</v>
      </c>
      <c r="Y3" s="109">
        <v>191</v>
      </c>
      <c r="Z3" s="109">
        <v>148</v>
      </c>
      <c r="AA3" s="109">
        <v>151</v>
      </c>
      <c r="AB3" s="109">
        <v>206</v>
      </c>
      <c r="AC3" s="109">
        <v>213</v>
      </c>
      <c r="AD3" s="4">
        <v>1099</v>
      </c>
      <c r="AE3" s="109">
        <v>193</v>
      </c>
      <c r="AF3" s="109">
        <v>178</v>
      </c>
      <c r="AG3" s="109">
        <v>191</v>
      </c>
      <c r="AH3" s="109">
        <v>175</v>
      </c>
      <c r="AI3" s="109">
        <v>193</v>
      </c>
      <c r="AJ3" s="109">
        <v>228</v>
      </c>
      <c r="AK3" s="4">
        <v>1158</v>
      </c>
      <c r="AL3" s="109">
        <v>148</v>
      </c>
      <c r="AM3" s="109">
        <v>211</v>
      </c>
      <c r="AN3" s="109">
        <v>202</v>
      </c>
      <c r="AO3" s="109">
        <v>188</v>
      </c>
      <c r="AP3" s="109">
        <v>147</v>
      </c>
      <c r="AQ3" s="109">
        <v>124</v>
      </c>
      <c r="AR3" s="4">
        <v>1020</v>
      </c>
      <c r="AS3" s="109">
        <v>193</v>
      </c>
      <c r="AT3" s="109">
        <v>183</v>
      </c>
      <c r="AU3" s="109">
        <v>210</v>
      </c>
      <c r="AV3" s="109">
        <v>233</v>
      </c>
      <c r="AW3" s="109">
        <v>268</v>
      </c>
      <c r="AX3" s="109">
        <v>163</v>
      </c>
      <c r="AY3" s="4">
        <v>1250</v>
      </c>
      <c r="AZ3" s="109">
        <v>225</v>
      </c>
      <c r="BA3" s="109">
        <v>190</v>
      </c>
      <c r="BB3" s="109">
        <v>191</v>
      </c>
      <c r="BC3" s="109">
        <v>166</v>
      </c>
      <c r="BD3" s="109">
        <v>203</v>
      </c>
      <c r="BE3" s="109">
        <v>233</v>
      </c>
      <c r="BF3" s="4">
        <v>1208</v>
      </c>
      <c r="BG3" s="109">
        <v>212</v>
      </c>
      <c r="BH3" s="109">
        <v>204</v>
      </c>
      <c r="BI3" s="109">
        <v>175</v>
      </c>
      <c r="BJ3" s="109">
        <v>207</v>
      </c>
      <c r="BK3" s="109">
        <v>221</v>
      </c>
      <c r="BL3" s="109">
        <v>184</v>
      </c>
      <c r="BM3" s="4">
        <v>1203</v>
      </c>
      <c r="BN3" s="4">
        <v>7267</v>
      </c>
      <c r="BO3" s="131">
        <v>201.86111241111112</v>
      </c>
    </row>
    <row r="4" spans="1:67" ht="15">
      <c r="A4" s="114">
        <v>2</v>
      </c>
      <c r="B4" s="2" t="s">
        <v>15</v>
      </c>
      <c r="C4" s="3">
        <v>160</v>
      </c>
      <c r="D4" s="3">
        <v>190</v>
      </c>
      <c r="E4" s="3">
        <v>198</v>
      </c>
      <c r="F4" s="3">
        <v>201</v>
      </c>
      <c r="G4" s="3">
        <v>241</v>
      </c>
      <c r="H4" s="3">
        <v>149</v>
      </c>
      <c r="I4" s="4">
        <v>1139</v>
      </c>
      <c r="J4" s="109">
        <v>147</v>
      </c>
      <c r="K4" s="109">
        <v>141</v>
      </c>
      <c r="L4" s="109">
        <v>156</v>
      </c>
      <c r="M4" s="109">
        <v>149</v>
      </c>
      <c r="N4" s="109">
        <v>170</v>
      </c>
      <c r="O4" s="109">
        <v>148</v>
      </c>
      <c r="P4" s="4">
        <v>911</v>
      </c>
      <c r="Q4" s="109">
        <v>138</v>
      </c>
      <c r="R4" s="109">
        <v>115</v>
      </c>
      <c r="S4" s="109">
        <v>122</v>
      </c>
      <c r="T4" s="109">
        <v>136</v>
      </c>
      <c r="U4" s="109">
        <v>161</v>
      </c>
      <c r="V4" s="109">
        <v>185</v>
      </c>
      <c r="W4" s="4">
        <v>857</v>
      </c>
      <c r="X4" s="109">
        <v>193</v>
      </c>
      <c r="Y4" s="109">
        <v>211</v>
      </c>
      <c r="Z4" s="109">
        <v>194</v>
      </c>
      <c r="AA4" s="109">
        <v>208</v>
      </c>
      <c r="AB4" s="109">
        <v>214</v>
      </c>
      <c r="AC4" s="109">
        <v>193</v>
      </c>
      <c r="AD4" s="4">
        <v>1213</v>
      </c>
      <c r="AE4" s="109">
        <v>149</v>
      </c>
      <c r="AF4" s="109">
        <v>232</v>
      </c>
      <c r="AG4" s="109">
        <v>225</v>
      </c>
      <c r="AH4" s="109">
        <v>166</v>
      </c>
      <c r="AI4" s="109">
        <v>214</v>
      </c>
      <c r="AJ4" s="109">
        <v>174</v>
      </c>
      <c r="AK4" s="4">
        <v>1160</v>
      </c>
      <c r="AL4" s="109">
        <v>174</v>
      </c>
      <c r="AM4" s="109">
        <v>188</v>
      </c>
      <c r="AN4" s="109">
        <v>118</v>
      </c>
      <c r="AO4" s="109">
        <v>246</v>
      </c>
      <c r="AP4" s="109">
        <v>182</v>
      </c>
      <c r="AQ4" s="109">
        <v>194</v>
      </c>
      <c r="AR4" s="4">
        <v>1102</v>
      </c>
      <c r="AS4" s="109">
        <v>172</v>
      </c>
      <c r="AT4" s="109">
        <v>158</v>
      </c>
      <c r="AU4" s="109">
        <v>201</v>
      </c>
      <c r="AV4" s="109">
        <v>188</v>
      </c>
      <c r="AW4" s="109">
        <v>201</v>
      </c>
      <c r="AX4" s="109">
        <v>194</v>
      </c>
      <c r="AY4" s="4">
        <v>1114</v>
      </c>
      <c r="AZ4" s="109">
        <v>234</v>
      </c>
      <c r="BA4" s="109">
        <v>170</v>
      </c>
      <c r="BB4" s="109">
        <v>169</v>
      </c>
      <c r="BC4" s="109">
        <v>208</v>
      </c>
      <c r="BD4" s="109">
        <v>147</v>
      </c>
      <c r="BE4" s="109">
        <v>201</v>
      </c>
      <c r="BF4" s="4">
        <v>1129</v>
      </c>
      <c r="BG4" s="109">
        <v>204</v>
      </c>
      <c r="BH4" s="109">
        <v>210</v>
      </c>
      <c r="BI4" s="109">
        <v>196</v>
      </c>
      <c r="BJ4" s="109">
        <v>211</v>
      </c>
      <c r="BK4" s="109">
        <v>223</v>
      </c>
      <c r="BL4" s="109">
        <v>267</v>
      </c>
      <c r="BM4" s="4">
        <v>1311</v>
      </c>
      <c r="BN4" s="4">
        <v>7066</v>
      </c>
      <c r="BO4" s="131">
        <v>196.27778757777776</v>
      </c>
    </row>
    <row r="5" spans="1:67" ht="15">
      <c r="A5" s="114">
        <v>3</v>
      </c>
      <c r="B5" s="2" t="s">
        <v>18</v>
      </c>
      <c r="C5" s="3">
        <v>0</v>
      </c>
      <c r="D5" s="3">
        <v>0</v>
      </c>
      <c r="E5" s="3">
        <v>0</v>
      </c>
      <c r="F5" s="3">
        <v>0</v>
      </c>
      <c r="G5" s="3">
        <v>0</v>
      </c>
      <c r="H5" s="3">
        <v>0</v>
      </c>
      <c r="I5" s="4">
        <v>0</v>
      </c>
      <c r="J5" s="109">
        <v>212</v>
      </c>
      <c r="K5" s="109">
        <v>153</v>
      </c>
      <c r="L5" s="109">
        <v>234</v>
      </c>
      <c r="M5" s="109">
        <v>168</v>
      </c>
      <c r="N5" s="109">
        <v>202</v>
      </c>
      <c r="O5" s="109">
        <v>171</v>
      </c>
      <c r="P5" s="4">
        <v>1140</v>
      </c>
      <c r="Q5" s="109">
        <v>195</v>
      </c>
      <c r="R5" s="109">
        <v>156</v>
      </c>
      <c r="S5" s="109">
        <v>199</v>
      </c>
      <c r="T5" s="109">
        <v>184</v>
      </c>
      <c r="U5" s="109">
        <v>155</v>
      </c>
      <c r="V5" s="109">
        <v>201</v>
      </c>
      <c r="W5" s="4">
        <v>1090</v>
      </c>
      <c r="X5" s="109">
        <v>179</v>
      </c>
      <c r="Y5" s="109">
        <v>159</v>
      </c>
      <c r="Z5" s="109">
        <v>217</v>
      </c>
      <c r="AA5" s="109">
        <v>154</v>
      </c>
      <c r="AB5" s="109">
        <v>223</v>
      </c>
      <c r="AC5" s="109">
        <v>167</v>
      </c>
      <c r="AD5" s="4">
        <v>1099</v>
      </c>
      <c r="AE5" s="109">
        <v>148</v>
      </c>
      <c r="AF5" s="109">
        <v>155</v>
      </c>
      <c r="AG5" s="109">
        <v>182</v>
      </c>
      <c r="AH5" s="109">
        <v>192</v>
      </c>
      <c r="AI5" s="109">
        <v>191</v>
      </c>
      <c r="AJ5" s="109">
        <v>168</v>
      </c>
      <c r="AK5" s="4">
        <v>1036</v>
      </c>
      <c r="AL5" s="109">
        <v>246</v>
      </c>
      <c r="AM5" s="109">
        <v>194</v>
      </c>
      <c r="AN5" s="109">
        <v>206</v>
      </c>
      <c r="AO5" s="109">
        <v>167</v>
      </c>
      <c r="AP5" s="109">
        <v>199</v>
      </c>
      <c r="AQ5" s="109">
        <v>224</v>
      </c>
      <c r="AR5" s="4">
        <v>1236</v>
      </c>
      <c r="AS5" s="109">
        <v>197</v>
      </c>
      <c r="AT5" s="109">
        <v>224</v>
      </c>
      <c r="AU5" s="109">
        <v>182</v>
      </c>
      <c r="AV5" s="109">
        <v>182</v>
      </c>
      <c r="AW5" s="109">
        <v>191</v>
      </c>
      <c r="AX5" s="109">
        <v>176</v>
      </c>
      <c r="AY5" s="4">
        <v>1152</v>
      </c>
      <c r="AZ5" s="109">
        <v>245</v>
      </c>
      <c r="BA5" s="109">
        <v>169</v>
      </c>
      <c r="BB5" s="109">
        <v>168</v>
      </c>
      <c r="BC5" s="109">
        <v>163</v>
      </c>
      <c r="BD5" s="109">
        <v>185</v>
      </c>
      <c r="BE5" s="109">
        <v>148</v>
      </c>
      <c r="BF5" s="4">
        <v>1078</v>
      </c>
      <c r="BG5" s="109">
        <v>233</v>
      </c>
      <c r="BH5" s="109">
        <v>234</v>
      </c>
      <c r="BI5" s="109">
        <v>197</v>
      </c>
      <c r="BJ5" s="109">
        <v>236</v>
      </c>
      <c r="BK5" s="109">
        <v>205</v>
      </c>
      <c r="BL5" s="109">
        <v>205</v>
      </c>
      <c r="BM5" s="4">
        <v>1310</v>
      </c>
      <c r="BN5" s="4">
        <v>7027</v>
      </c>
      <c r="BO5" s="131">
        <v>195.19445604444445</v>
      </c>
    </row>
    <row r="6" spans="1:67" ht="15">
      <c r="A6" s="114">
        <v>4</v>
      </c>
      <c r="B6" s="2" t="s">
        <v>14</v>
      </c>
      <c r="C6" s="3">
        <v>156</v>
      </c>
      <c r="D6" s="3">
        <v>185</v>
      </c>
      <c r="E6" s="3">
        <v>165</v>
      </c>
      <c r="F6" s="3">
        <v>173</v>
      </c>
      <c r="G6" s="3">
        <v>178</v>
      </c>
      <c r="H6" s="3">
        <v>230</v>
      </c>
      <c r="I6" s="4">
        <v>1087</v>
      </c>
      <c r="J6" s="109">
        <v>142</v>
      </c>
      <c r="K6" s="109">
        <v>159</v>
      </c>
      <c r="L6" s="109">
        <v>163</v>
      </c>
      <c r="M6" s="109">
        <v>154</v>
      </c>
      <c r="N6" s="109">
        <v>190.0001</v>
      </c>
      <c r="O6" s="109">
        <v>200.01</v>
      </c>
      <c r="P6" s="4">
        <v>1008.0101</v>
      </c>
      <c r="Q6" s="109">
        <v>192</v>
      </c>
      <c r="R6" s="109">
        <v>167</v>
      </c>
      <c r="S6" s="109">
        <v>125</v>
      </c>
      <c r="T6" s="109">
        <v>191</v>
      </c>
      <c r="U6" s="109">
        <v>163</v>
      </c>
      <c r="V6" s="109">
        <v>216</v>
      </c>
      <c r="W6" s="4">
        <v>1054</v>
      </c>
      <c r="X6" s="109">
        <v>162</v>
      </c>
      <c r="Y6" s="109">
        <v>181</v>
      </c>
      <c r="Z6" s="109">
        <v>191</v>
      </c>
      <c r="AA6" s="109">
        <v>184</v>
      </c>
      <c r="AB6" s="109">
        <v>162</v>
      </c>
      <c r="AC6" s="109">
        <v>226</v>
      </c>
      <c r="AD6" s="4">
        <v>1106</v>
      </c>
      <c r="AE6" s="109">
        <v>176</v>
      </c>
      <c r="AF6" s="109">
        <v>186</v>
      </c>
      <c r="AG6" s="109">
        <v>159</v>
      </c>
      <c r="AH6" s="109">
        <v>138</v>
      </c>
      <c r="AI6" s="109">
        <v>165</v>
      </c>
      <c r="AJ6" s="109">
        <v>177</v>
      </c>
      <c r="AK6" s="4">
        <v>1001</v>
      </c>
      <c r="AL6" s="109">
        <v>186</v>
      </c>
      <c r="AM6" s="109">
        <v>246</v>
      </c>
      <c r="AN6" s="109">
        <v>192</v>
      </c>
      <c r="AO6" s="109">
        <v>184</v>
      </c>
      <c r="AP6" s="109">
        <v>201</v>
      </c>
      <c r="AQ6" s="109">
        <v>201</v>
      </c>
      <c r="AR6" s="4">
        <v>1210</v>
      </c>
      <c r="AS6" s="109">
        <v>190</v>
      </c>
      <c r="AT6" s="109">
        <v>177</v>
      </c>
      <c r="AU6" s="109">
        <v>171</v>
      </c>
      <c r="AV6" s="109">
        <v>191</v>
      </c>
      <c r="AW6" s="109">
        <v>222</v>
      </c>
      <c r="AX6" s="109">
        <v>230</v>
      </c>
      <c r="AY6" s="4">
        <v>1181</v>
      </c>
      <c r="AZ6" s="109">
        <v>225</v>
      </c>
      <c r="BA6" s="109">
        <v>180</v>
      </c>
      <c r="BB6" s="109">
        <v>258</v>
      </c>
      <c r="BC6" s="109">
        <v>226</v>
      </c>
      <c r="BD6" s="109">
        <v>166</v>
      </c>
      <c r="BE6" s="109">
        <v>175</v>
      </c>
      <c r="BF6" s="4">
        <v>1230</v>
      </c>
      <c r="BG6" s="109">
        <v>223</v>
      </c>
      <c r="BH6" s="109">
        <v>222</v>
      </c>
      <c r="BI6" s="109">
        <v>199</v>
      </c>
      <c r="BJ6" s="109">
        <v>169</v>
      </c>
      <c r="BK6" s="109">
        <v>176</v>
      </c>
      <c r="BL6" s="109">
        <v>191</v>
      </c>
      <c r="BM6" s="4">
        <v>1180</v>
      </c>
      <c r="BN6" s="4">
        <v>6994</v>
      </c>
      <c r="BO6" s="131">
        <v>194.27778107777777</v>
      </c>
    </row>
    <row r="7" spans="1:67" ht="15">
      <c r="A7" s="114">
        <v>5</v>
      </c>
      <c r="B7" s="2" t="s">
        <v>13</v>
      </c>
      <c r="C7" s="3">
        <v>230</v>
      </c>
      <c r="D7" s="3">
        <v>214</v>
      </c>
      <c r="E7" s="3">
        <v>211</v>
      </c>
      <c r="F7" s="3">
        <v>220</v>
      </c>
      <c r="G7" s="3">
        <v>168</v>
      </c>
      <c r="H7" s="3">
        <v>190</v>
      </c>
      <c r="I7" s="4">
        <v>1233</v>
      </c>
      <c r="J7" s="109">
        <v>172</v>
      </c>
      <c r="K7" s="109">
        <v>163</v>
      </c>
      <c r="L7" s="109">
        <v>211</v>
      </c>
      <c r="M7" s="109">
        <v>218</v>
      </c>
      <c r="N7" s="109">
        <v>180</v>
      </c>
      <c r="O7" s="109">
        <v>172</v>
      </c>
      <c r="P7" s="4">
        <v>1116</v>
      </c>
      <c r="Q7" s="109">
        <v>159</v>
      </c>
      <c r="R7" s="109">
        <v>169</v>
      </c>
      <c r="S7" s="109">
        <v>197</v>
      </c>
      <c r="T7" s="109">
        <v>231</v>
      </c>
      <c r="U7" s="109">
        <v>223</v>
      </c>
      <c r="V7" s="109">
        <v>132</v>
      </c>
      <c r="W7" s="4">
        <v>1111</v>
      </c>
      <c r="X7" s="109">
        <v>197</v>
      </c>
      <c r="Y7" s="109">
        <v>156</v>
      </c>
      <c r="Z7" s="109">
        <v>185</v>
      </c>
      <c r="AA7" s="109">
        <v>169</v>
      </c>
      <c r="AB7" s="109">
        <v>178</v>
      </c>
      <c r="AC7" s="109">
        <v>207</v>
      </c>
      <c r="AD7" s="4">
        <v>1092</v>
      </c>
      <c r="AE7" s="109">
        <v>169</v>
      </c>
      <c r="AF7" s="109">
        <v>170</v>
      </c>
      <c r="AG7" s="109">
        <v>130</v>
      </c>
      <c r="AH7" s="109">
        <v>164</v>
      </c>
      <c r="AI7" s="109">
        <v>158</v>
      </c>
      <c r="AJ7" s="109">
        <v>190</v>
      </c>
      <c r="AK7" s="4">
        <v>981</v>
      </c>
      <c r="AL7" s="109">
        <v>157</v>
      </c>
      <c r="AM7" s="109">
        <v>175</v>
      </c>
      <c r="AN7" s="109">
        <v>146</v>
      </c>
      <c r="AO7" s="109">
        <v>211</v>
      </c>
      <c r="AP7" s="109">
        <v>256</v>
      </c>
      <c r="AQ7" s="109">
        <v>212</v>
      </c>
      <c r="AR7" s="4">
        <v>1157</v>
      </c>
      <c r="AS7" s="109">
        <v>187</v>
      </c>
      <c r="AT7" s="109">
        <v>187</v>
      </c>
      <c r="AU7" s="109">
        <v>189</v>
      </c>
      <c r="AV7" s="109">
        <v>259</v>
      </c>
      <c r="AW7" s="109">
        <v>161</v>
      </c>
      <c r="AX7" s="109">
        <v>174</v>
      </c>
      <c r="AY7" s="4">
        <v>1157</v>
      </c>
      <c r="AZ7" s="109">
        <v>181</v>
      </c>
      <c r="BA7" s="109">
        <v>213</v>
      </c>
      <c r="BB7" s="109">
        <v>213</v>
      </c>
      <c r="BC7" s="109">
        <v>223</v>
      </c>
      <c r="BD7" s="109">
        <v>183</v>
      </c>
      <c r="BE7" s="109">
        <v>203</v>
      </c>
      <c r="BF7" s="4">
        <v>1216</v>
      </c>
      <c r="BG7" s="109">
        <v>199</v>
      </c>
      <c r="BH7" s="109">
        <v>145</v>
      </c>
      <c r="BI7" s="109">
        <v>151</v>
      </c>
      <c r="BJ7" s="109">
        <v>181</v>
      </c>
      <c r="BK7" s="109">
        <v>163</v>
      </c>
      <c r="BL7" s="109">
        <v>105</v>
      </c>
      <c r="BM7" s="4">
        <v>944</v>
      </c>
      <c r="BN7" s="4">
        <v>6990</v>
      </c>
      <c r="BO7" s="131">
        <v>194.16667046666666</v>
      </c>
    </row>
    <row r="8" spans="1:67" ht="15">
      <c r="A8" s="114">
        <v>6</v>
      </c>
      <c r="B8" s="2" t="s">
        <v>20</v>
      </c>
      <c r="C8" s="3">
        <v>189</v>
      </c>
      <c r="D8" s="3">
        <v>197</v>
      </c>
      <c r="E8" s="3">
        <v>195</v>
      </c>
      <c r="F8" s="3">
        <v>154</v>
      </c>
      <c r="G8" s="3">
        <v>162</v>
      </c>
      <c r="H8" s="3">
        <v>245</v>
      </c>
      <c r="I8" s="4">
        <v>1142</v>
      </c>
      <c r="J8" s="109">
        <v>0</v>
      </c>
      <c r="K8" s="109">
        <v>0</v>
      </c>
      <c r="L8" s="109">
        <v>0</v>
      </c>
      <c r="M8" s="109">
        <v>0</v>
      </c>
      <c r="N8" s="109">
        <v>0</v>
      </c>
      <c r="O8" s="109">
        <v>0</v>
      </c>
      <c r="P8" s="4">
        <v>0</v>
      </c>
      <c r="Q8" s="109">
        <v>141</v>
      </c>
      <c r="R8" s="109">
        <v>168</v>
      </c>
      <c r="S8" s="109">
        <v>174</v>
      </c>
      <c r="T8" s="109">
        <v>117</v>
      </c>
      <c r="U8" s="109">
        <v>129</v>
      </c>
      <c r="V8" s="109">
        <v>123</v>
      </c>
      <c r="W8" s="4">
        <v>852</v>
      </c>
      <c r="X8" s="109">
        <v>164</v>
      </c>
      <c r="Y8" s="109">
        <v>224</v>
      </c>
      <c r="Z8" s="109">
        <v>254</v>
      </c>
      <c r="AA8" s="109">
        <v>188</v>
      </c>
      <c r="AB8" s="109">
        <v>139</v>
      </c>
      <c r="AC8" s="109">
        <v>204</v>
      </c>
      <c r="AD8" s="4">
        <v>1173</v>
      </c>
      <c r="AE8" s="109">
        <v>174</v>
      </c>
      <c r="AF8" s="109">
        <v>199</v>
      </c>
      <c r="AG8" s="109">
        <v>180</v>
      </c>
      <c r="AH8" s="109">
        <v>136</v>
      </c>
      <c r="AI8" s="109">
        <v>192</v>
      </c>
      <c r="AJ8" s="109">
        <v>168</v>
      </c>
      <c r="AK8" s="4">
        <v>1049</v>
      </c>
      <c r="AL8" s="109">
        <v>189</v>
      </c>
      <c r="AM8" s="109">
        <v>123</v>
      </c>
      <c r="AN8" s="109">
        <v>184</v>
      </c>
      <c r="AO8" s="109">
        <v>206</v>
      </c>
      <c r="AP8" s="109">
        <v>179</v>
      </c>
      <c r="AQ8" s="109">
        <v>192</v>
      </c>
      <c r="AR8" s="4">
        <v>1073</v>
      </c>
      <c r="AS8" s="109">
        <v>181</v>
      </c>
      <c r="AT8" s="109">
        <v>223</v>
      </c>
      <c r="AU8" s="109">
        <v>243</v>
      </c>
      <c r="AV8" s="109">
        <v>178</v>
      </c>
      <c r="AW8" s="109">
        <v>214</v>
      </c>
      <c r="AX8" s="109">
        <v>179</v>
      </c>
      <c r="AY8" s="4">
        <v>1218</v>
      </c>
      <c r="AZ8" s="109">
        <v>202</v>
      </c>
      <c r="BA8" s="109">
        <v>166</v>
      </c>
      <c r="BB8" s="109">
        <v>193</v>
      </c>
      <c r="BC8" s="109">
        <v>202</v>
      </c>
      <c r="BD8" s="109">
        <v>149</v>
      </c>
      <c r="BE8" s="109">
        <v>156</v>
      </c>
      <c r="BF8" s="4">
        <v>1068</v>
      </c>
      <c r="BG8" s="109">
        <v>210</v>
      </c>
      <c r="BH8" s="109">
        <v>177</v>
      </c>
      <c r="BI8" s="109">
        <v>223</v>
      </c>
      <c r="BJ8" s="109">
        <v>236</v>
      </c>
      <c r="BK8" s="109">
        <v>180</v>
      </c>
      <c r="BL8" s="109">
        <v>211</v>
      </c>
      <c r="BM8" s="4">
        <v>1237</v>
      </c>
      <c r="BN8" s="4">
        <v>6911</v>
      </c>
      <c r="BO8" s="131">
        <v>191.97222932222223</v>
      </c>
    </row>
    <row r="9" spans="1:67" ht="15">
      <c r="A9" s="114">
        <v>7</v>
      </c>
      <c r="B9" s="2" t="s">
        <v>23</v>
      </c>
      <c r="C9" s="3">
        <v>197</v>
      </c>
      <c r="D9" s="3">
        <v>212.0001</v>
      </c>
      <c r="E9" s="3">
        <v>204</v>
      </c>
      <c r="F9" s="3">
        <v>157</v>
      </c>
      <c r="G9" s="3">
        <v>180</v>
      </c>
      <c r="H9" s="3">
        <v>153</v>
      </c>
      <c r="I9" s="4">
        <v>1103.0001</v>
      </c>
      <c r="J9" s="109">
        <v>178</v>
      </c>
      <c r="K9" s="109">
        <v>138</v>
      </c>
      <c r="L9" s="109">
        <v>185</v>
      </c>
      <c r="M9" s="109">
        <v>135</v>
      </c>
      <c r="N9" s="109">
        <v>145</v>
      </c>
      <c r="O9" s="109">
        <v>166</v>
      </c>
      <c r="P9" s="4">
        <v>947</v>
      </c>
      <c r="Q9" s="109">
        <v>225</v>
      </c>
      <c r="R9" s="109">
        <v>156</v>
      </c>
      <c r="S9" s="109">
        <v>140</v>
      </c>
      <c r="T9" s="109">
        <v>183</v>
      </c>
      <c r="U9" s="109">
        <v>154</v>
      </c>
      <c r="V9" s="109">
        <v>157</v>
      </c>
      <c r="W9" s="4">
        <v>1015</v>
      </c>
      <c r="X9" s="109">
        <v>171</v>
      </c>
      <c r="Y9" s="109">
        <v>188</v>
      </c>
      <c r="Z9" s="109">
        <v>155</v>
      </c>
      <c r="AA9" s="109">
        <v>150</v>
      </c>
      <c r="AB9" s="109">
        <v>171</v>
      </c>
      <c r="AC9" s="109">
        <v>178</v>
      </c>
      <c r="AD9" s="4">
        <v>1013</v>
      </c>
      <c r="AE9" s="109">
        <v>135</v>
      </c>
      <c r="AF9" s="109">
        <v>189</v>
      </c>
      <c r="AG9" s="109">
        <v>169</v>
      </c>
      <c r="AH9" s="109">
        <v>152</v>
      </c>
      <c r="AI9" s="109">
        <v>199</v>
      </c>
      <c r="AJ9" s="109">
        <v>190</v>
      </c>
      <c r="AK9" s="4">
        <v>1034</v>
      </c>
      <c r="AL9" s="109">
        <v>154</v>
      </c>
      <c r="AM9" s="109">
        <v>184</v>
      </c>
      <c r="AN9" s="109">
        <v>201</v>
      </c>
      <c r="AO9" s="109">
        <v>181</v>
      </c>
      <c r="AP9" s="109">
        <v>183</v>
      </c>
      <c r="AQ9" s="109">
        <v>170</v>
      </c>
      <c r="AR9" s="4">
        <v>1073</v>
      </c>
      <c r="AS9" s="109">
        <v>278</v>
      </c>
      <c r="AT9" s="109">
        <v>169</v>
      </c>
      <c r="AU9" s="109">
        <v>203</v>
      </c>
      <c r="AV9" s="109">
        <v>182</v>
      </c>
      <c r="AW9" s="109">
        <v>265</v>
      </c>
      <c r="AX9" s="109">
        <v>237</v>
      </c>
      <c r="AY9" s="4">
        <v>1334</v>
      </c>
      <c r="AZ9" s="109">
        <v>188</v>
      </c>
      <c r="BA9" s="109">
        <v>160</v>
      </c>
      <c r="BB9" s="109">
        <v>181</v>
      </c>
      <c r="BC9" s="109">
        <v>156</v>
      </c>
      <c r="BD9" s="109">
        <v>230</v>
      </c>
      <c r="BE9" s="109">
        <v>190</v>
      </c>
      <c r="BF9" s="4">
        <v>1105</v>
      </c>
      <c r="BG9" s="109">
        <v>268</v>
      </c>
      <c r="BH9" s="109">
        <v>201</v>
      </c>
      <c r="BI9" s="109">
        <v>194</v>
      </c>
      <c r="BJ9" s="109">
        <v>214</v>
      </c>
      <c r="BK9" s="109">
        <v>210</v>
      </c>
      <c r="BL9" s="109">
        <v>174</v>
      </c>
      <c r="BM9" s="4">
        <v>1261</v>
      </c>
      <c r="BN9" s="4">
        <v>6910.0001</v>
      </c>
      <c r="BO9" s="131">
        <v>191.94444962222224</v>
      </c>
    </row>
    <row r="10" spans="1:67" ht="15">
      <c r="A10" s="114">
        <v>8</v>
      </c>
      <c r="B10" s="2" t="s">
        <v>17</v>
      </c>
      <c r="C10" s="3">
        <v>190</v>
      </c>
      <c r="D10" s="3">
        <v>213</v>
      </c>
      <c r="E10" s="3">
        <v>195</v>
      </c>
      <c r="F10" s="3">
        <v>177</v>
      </c>
      <c r="G10" s="3">
        <v>251</v>
      </c>
      <c r="H10" s="3">
        <v>200</v>
      </c>
      <c r="I10" s="4">
        <v>1226</v>
      </c>
      <c r="J10" s="109">
        <v>150</v>
      </c>
      <c r="K10" s="109">
        <v>197</v>
      </c>
      <c r="L10" s="109">
        <v>155</v>
      </c>
      <c r="M10" s="109">
        <v>171</v>
      </c>
      <c r="N10" s="109">
        <v>146</v>
      </c>
      <c r="O10" s="109">
        <v>122</v>
      </c>
      <c r="P10" s="4">
        <v>941</v>
      </c>
      <c r="Q10" s="109">
        <v>128</v>
      </c>
      <c r="R10" s="109">
        <v>186</v>
      </c>
      <c r="S10" s="109">
        <v>147</v>
      </c>
      <c r="T10" s="109">
        <v>143</v>
      </c>
      <c r="U10" s="109">
        <v>175</v>
      </c>
      <c r="V10" s="109">
        <v>139</v>
      </c>
      <c r="W10" s="4">
        <v>918</v>
      </c>
      <c r="X10" s="109">
        <v>200</v>
      </c>
      <c r="Y10" s="109">
        <v>190</v>
      </c>
      <c r="Z10" s="109">
        <v>183</v>
      </c>
      <c r="AA10" s="109">
        <v>147</v>
      </c>
      <c r="AB10" s="109">
        <v>216</v>
      </c>
      <c r="AC10" s="109">
        <v>166</v>
      </c>
      <c r="AD10" s="4">
        <v>1102</v>
      </c>
      <c r="AE10" s="109">
        <v>0</v>
      </c>
      <c r="AF10" s="109">
        <v>0</v>
      </c>
      <c r="AG10" s="109">
        <v>0</v>
      </c>
      <c r="AH10" s="109">
        <v>0</v>
      </c>
      <c r="AI10" s="109">
        <v>0</v>
      </c>
      <c r="AJ10" s="109">
        <v>0</v>
      </c>
      <c r="AK10" s="4">
        <v>0</v>
      </c>
      <c r="AL10" s="109">
        <v>189</v>
      </c>
      <c r="AM10" s="109">
        <v>162</v>
      </c>
      <c r="AN10" s="109">
        <v>142</v>
      </c>
      <c r="AO10" s="109">
        <v>185</v>
      </c>
      <c r="AP10" s="109">
        <v>234</v>
      </c>
      <c r="AQ10" s="109">
        <v>226</v>
      </c>
      <c r="AR10" s="4">
        <v>1138</v>
      </c>
      <c r="AS10" s="109">
        <v>182</v>
      </c>
      <c r="AT10" s="109">
        <v>202</v>
      </c>
      <c r="AU10" s="109">
        <v>241</v>
      </c>
      <c r="AV10" s="109">
        <v>188</v>
      </c>
      <c r="AW10" s="109">
        <v>173</v>
      </c>
      <c r="AX10" s="109">
        <v>189</v>
      </c>
      <c r="AY10" s="4">
        <v>1175</v>
      </c>
      <c r="AZ10" s="109">
        <v>198</v>
      </c>
      <c r="BA10" s="109">
        <v>166</v>
      </c>
      <c r="BB10" s="109">
        <v>189</v>
      </c>
      <c r="BC10" s="109">
        <v>177</v>
      </c>
      <c r="BD10" s="109">
        <v>224</v>
      </c>
      <c r="BE10" s="109">
        <v>155</v>
      </c>
      <c r="BF10" s="4">
        <v>1109</v>
      </c>
      <c r="BG10" s="109">
        <v>163</v>
      </c>
      <c r="BH10" s="109">
        <v>205</v>
      </c>
      <c r="BI10" s="109">
        <v>163</v>
      </c>
      <c r="BJ10" s="109">
        <v>211</v>
      </c>
      <c r="BK10" s="109">
        <v>226</v>
      </c>
      <c r="BL10" s="109">
        <v>185</v>
      </c>
      <c r="BM10" s="4">
        <v>1153</v>
      </c>
      <c r="BN10" s="4">
        <v>6903</v>
      </c>
      <c r="BO10" s="131">
        <v>191.7500016</v>
      </c>
    </row>
    <row r="11" spans="1:67" ht="15">
      <c r="A11" s="114">
        <v>9</v>
      </c>
      <c r="B11" s="2" t="s">
        <v>22</v>
      </c>
      <c r="C11" s="3">
        <v>177</v>
      </c>
      <c r="D11" s="3">
        <v>182</v>
      </c>
      <c r="E11" s="3">
        <v>151</v>
      </c>
      <c r="F11" s="3">
        <v>199</v>
      </c>
      <c r="G11" s="3">
        <v>201</v>
      </c>
      <c r="H11" s="3">
        <v>166</v>
      </c>
      <c r="I11" s="4">
        <v>1076</v>
      </c>
      <c r="J11" s="109">
        <v>158</v>
      </c>
      <c r="K11" s="109">
        <v>176</v>
      </c>
      <c r="L11" s="109">
        <v>192</v>
      </c>
      <c r="M11" s="109">
        <v>207</v>
      </c>
      <c r="N11" s="109">
        <v>177</v>
      </c>
      <c r="O11" s="109">
        <v>187</v>
      </c>
      <c r="P11" s="4">
        <v>1097</v>
      </c>
      <c r="Q11" s="109">
        <v>151</v>
      </c>
      <c r="R11" s="109">
        <v>125</v>
      </c>
      <c r="S11" s="109">
        <v>191</v>
      </c>
      <c r="T11" s="109">
        <v>171</v>
      </c>
      <c r="U11" s="109">
        <v>203</v>
      </c>
      <c r="V11" s="109">
        <v>247</v>
      </c>
      <c r="W11" s="4">
        <v>1088</v>
      </c>
      <c r="X11" s="109">
        <v>190</v>
      </c>
      <c r="Y11" s="109">
        <v>168</v>
      </c>
      <c r="Z11" s="109">
        <v>201</v>
      </c>
      <c r="AA11" s="109">
        <v>202</v>
      </c>
      <c r="AB11" s="109">
        <v>182</v>
      </c>
      <c r="AC11" s="109">
        <v>172</v>
      </c>
      <c r="AD11" s="4">
        <v>1115</v>
      </c>
      <c r="AE11" s="109">
        <v>214</v>
      </c>
      <c r="AF11" s="109">
        <v>180</v>
      </c>
      <c r="AG11" s="109">
        <v>217</v>
      </c>
      <c r="AH11" s="109">
        <v>201</v>
      </c>
      <c r="AI11" s="109">
        <v>199</v>
      </c>
      <c r="AJ11" s="109">
        <v>171</v>
      </c>
      <c r="AK11" s="4">
        <v>1182</v>
      </c>
      <c r="AL11" s="109">
        <v>198</v>
      </c>
      <c r="AM11" s="109">
        <v>168</v>
      </c>
      <c r="AN11" s="109">
        <v>203</v>
      </c>
      <c r="AO11" s="109">
        <v>207</v>
      </c>
      <c r="AP11" s="109">
        <v>161</v>
      </c>
      <c r="AQ11" s="109">
        <v>191</v>
      </c>
      <c r="AR11" s="4">
        <v>1128</v>
      </c>
      <c r="AS11" s="109">
        <v>256</v>
      </c>
      <c r="AT11" s="109">
        <v>210</v>
      </c>
      <c r="AU11" s="109">
        <v>172</v>
      </c>
      <c r="AV11" s="109">
        <v>172</v>
      </c>
      <c r="AW11" s="109">
        <v>181</v>
      </c>
      <c r="AX11" s="109">
        <v>155</v>
      </c>
      <c r="AY11" s="4">
        <v>1146</v>
      </c>
      <c r="AZ11" s="109">
        <v>178</v>
      </c>
      <c r="BA11" s="109">
        <v>166</v>
      </c>
      <c r="BB11" s="109">
        <v>174</v>
      </c>
      <c r="BC11" s="109">
        <v>181</v>
      </c>
      <c r="BD11" s="109">
        <v>138</v>
      </c>
      <c r="BE11" s="109">
        <v>174</v>
      </c>
      <c r="BF11" s="4">
        <v>1011</v>
      </c>
      <c r="BG11" s="109">
        <v>212</v>
      </c>
      <c r="BH11" s="109">
        <v>185</v>
      </c>
      <c r="BI11" s="109">
        <v>180</v>
      </c>
      <c r="BJ11" s="109">
        <v>214</v>
      </c>
      <c r="BK11" s="109">
        <v>238</v>
      </c>
      <c r="BL11" s="109">
        <v>203</v>
      </c>
      <c r="BM11" s="4">
        <v>1232</v>
      </c>
      <c r="BN11" s="4">
        <v>6900</v>
      </c>
      <c r="BO11" s="131">
        <v>191.66666676666665</v>
      </c>
    </row>
    <row r="12" spans="1:67" ht="15">
      <c r="A12" s="114">
        <v>10</v>
      </c>
      <c r="B12" s="2" t="s">
        <v>16</v>
      </c>
      <c r="C12" s="3">
        <v>180</v>
      </c>
      <c r="D12" s="3">
        <v>202</v>
      </c>
      <c r="E12" s="3">
        <v>177</v>
      </c>
      <c r="F12" s="3">
        <v>267</v>
      </c>
      <c r="G12" s="3">
        <v>188</v>
      </c>
      <c r="H12" s="3">
        <v>162</v>
      </c>
      <c r="I12" s="4">
        <v>1176</v>
      </c>
      <c r="J12" s="109">
        <v>172</v>
      </c>
      <c r="K12" s="109">
        <v>173</v>
      </c>
      <c r="L12" s="109">
        <v>205</v>
      </c>
      <c r="M12" s="109">
        <v>180</v>
      </c>
      <c r="N12" s="109">
        <v>174</v>
      </c>
      <c r="O12" s="109">
        <v>201</v>
      </c>
      <c r="P12" s="4">
        <v>1105</v>
      </c>
      <c r="Q12" s="109">
        <v>146</v>
      </c>
      <c r="R12" s="109">
        <v>159</v>
      </c>
      <c r="S12" s="109">
        <v>171</v>
      </c>
      <c r="T12" s="109">
        <v>227</v>
      </c>
      <c r="U12" s="109">
        <v>174</v>
      </c>
      <c r="V12" s="109">
        <v>169</v>
      </c>
      <c r="W12" s="4">
        <v>1046</v>
      </c>
      <c r="X12" s="109">
        <v>185</v>
      </c>
      <c r="Y12" s="109">
        <v>199</v>
      </c>
      <c r="Z12" s="109">
        <v>185</v>
      </c>
      <c r="AA12" s="109">
        <v>179</v>
      </c>
      <c r="AB12" s="109">
        <v>225</v>
      </c>
      <c r="AC12" s="109">
        <v>198</v>
      </c>
      <c r="AD12" s="4">
        <v>1171</v>
      </c>
      <c r="AE12" s="109">
        <v>190</v>
      </c>
      <c r="AF12" s="109">
        <v>256</v>
      </c>
      <c r="AG12" s="109">
        <v>150</v>
      </c>
      <c r="AH12" s="109">
        <v>152</v>
      </c>
      <c r="AI12" s="109">
        <v>187</v>
      </c>
      <c r="AJ12" s="109">
        <v>153</v>
      </c>
      <c r="AK12" s="4">
        <v>1088</v>
      </c>
      <c r="AL12" s="109">
        <v>198</v>
      </c>
      <c r="AM12" s="109">
        <v>213</v>
      </c>
      <c r="AN12" s="109">
        <v>196</v>
      </c>
      <c r="AO12" s="109">
        <v>193</v>
      </c>
      <c r="AP12" s="109">
        <v>199</v>
      </c>
      <c r="AQ12" s="109">
        <v>216</v>
      </c>
      <c r="AR12" s="4">
        <v>1215</v>
      </c>
      <c r="AS12" s="109">
        <v>244</v>
      </c>
      <c r="AT12" s="109">
        <v>202</v>
      </c>
      <c r="AU12" s="109">
        <v>189</v>
      </c>
      <c r="AV12" s="109">
        <v>181</v>
      </c>
      <c r="AW12" s="109">
        <v>0.01</v>
      </c>
      <c r="AX12" s="109">
        <v>0.01</v>
      </c>
      <c r="AY12" s="4">
        <v>816.02</v>
      </c>
      <c r="AZ12" s="109">
        <v>192</v>
      </c>
      <c r="BA12" s="109">
        <v>190</v>
      </c>
      <c r="BB12" s="109">
        <v>181</v>
      </c>
      <c r="BC12" s="109">
        <v>149</v>
      </c>
      <c r="BD12" s="109">
        <v>151</v>
      </c>
      <c r="BE12" s="109">
        <v>172</v>
      </c>
      <c r="BF12" s="4">
        <v>1035</v>
      </c>
      <c r="BG12" s="109">
        <v>212</v>
      </c>
      <c r="BH12" s="109">
        <v>213</v>
      </c>
      <c r="BI12" s="109">
        <v>190</v>
      </c>
      <c r="BJ12" s="109">
        <v>151</v>
      </c>
      <c r="BK12" s="109">
        <v>181</v>
      </c>
      <c r="BL12" s="109">
        <v>188</v>
      </c>
      <c r="BM12" s="4">
        <v>1135</v>
      </c>
      <c r="BN12" s="4">
        <v>6890</v>
      </c>
      <c r="BO12" s="131">
        <v>191.3888907888889</v>
      </c>
    </row>
    <row r="13" spans="1:67" ht="15">
      <c r="A13" s="114">
        <v>11</v>
      </c>
      <c r="B13" s="2" t="s">
        <v>21</v>
      </c>
      <c r="C13" s="3">
        <v>200</v>
      </c>
      <c r="D13" s="3">
        <v>204</v>
      </c>
      <c r="E13" s="3">
        <v>168</v>
      </c>
      <c r="F13" s="3">
        <v>205</v>
      </c>
      <c r="G13" s="3">
        <v>200</v>
      </c>
      <c r="H13" s="3">
        <v>191</v>
      </c>
      <c r="I13" s="4">
        <v>1168</v>
      </c>
      <c r="J13" s="109">
        <v>185</v>
      </c>
      <c r="K13" s="109">
        <v>137</v>
      </c>
      <c r="L13" s="109">
        <v>171</v>
      </c>
      <c r="M13" s="109">
        <v>150</v>
      </c>
      <c r="N13" s="109">
        <v>160</v>
      </c>
      <c r="O13" s="109">
        <v>222</v>
      </c>
      <c r="P13" s="4">
        <v>1025</v>
      </c>
      <c r="Q13" s="109">
        <v>162</v>
      </c>
      <c r="R13" s="109">
        <v>233</v>
      </c>
      <c r="S13" s="109">
        <v>203</v>
      </c>
      <c r="T13" s="109">
        <v>141</v>
      </c>
      <c r="U13" s="109">
        <v>214</v>
      </c>
      <c r="V13" s="109">
        <v>170</v>
      </c>
      <c r="W13" s="4">
        <v>1123</v>
      </c>
      <c r="X13" s="109">
        <v>160</v>
      </c>
      <c r="Y13" s="109">
        <v>167</v>
      </c>
      <c r="Z13" s="109">
        <v>179</v>
      </c>
      <c r="AA13" s="109">
        <v>132</v>
      </c>
      <c r="AB13" s="109">
        <v>175</v>
      </c>
      <c r="AC13" s="109">
        <v>171</v>
      </c>
      <c r="AD13" s="4">
        <v>984</v>
      </c>
      <c r="AE13" s="109">
        <v>210</v>
      </c>
      <c r="AF13" s="109">
        <v>199</v>
      </c>
      <c r="AG13" s="109">
        <v>164</v>
      </c>
      <c r="AH13" s="109">
        <v>201</v>
      </c>
      <c r="AI13" s="109">
        <v>160</v>
      </c>
      <c r="AJ13" s="109">
        <v>168</v>
      </c>
      <c r="AK13" s="4">
        <v>1102</v>
      </c>
      <c r="AL13" s="109">
        <v>0</v>
      </c>
      <c r="AM13" s="109">
        <v>0</v>
      </c>
      <c r="AN13" s="109">
        <v>0</v>
      </c>
      <c r="AO13" s="109">
        <v>0</v>
      </c>
      <c r="AP13" s="109">
        <v>0</v>
      </c>
      <c r="AQ13" s="109">
        <v>0</v>
      </c>
      <c r="AR13" s="4">
        <v>0</v>
      </c>
      <c r="AS13" s="109">
        <v>224</v>
      </c>
      <c r="AT13" s="109">
        <v>176</v>
      </c>
      <c r="AU13" s="109">
        <v>201</v>
      </c>
      <c r="AV13" s="109">
        <v>193</v>
      </c>
      <c r="AW13" s="109">
        <v>201</v>
      </c>
      <c r="AX13" s="109">
        <v>256</v>
      </c>
      <c r="AY13" s="4">
        <v>1251</v>
      </c>
      <c r="AZ13" s="109">
        <v>168</v>
      </c>
      <c r="BA13" s="109">
        <v>211</v>
      </c>
      <c r="BB13" s="109">
        <v>154</v>
      </c>
      <c r="BC13" s="109">
        <v>126</v>
      </c>
      <c r="BD13" s="109">
        <v>143</v>
      </c>
      <c r="BE13" s="109">
        <v>180</v>
      </c>
      <c r="BF13" s="4">
        <v>982</v>
      </c>
      <c r="BG13" s="109">
        <v>183</v>
      </c>
      <c r="BH13" s="109">
        <v>194</v>
      </c>
      <c r="BI13" s="109">
        <v>206</v>
      </c>
      <c r="BJ13" s="109">
        <v>213</v>
      </c>
      <c r="BK13" s="109">
        <v>204</v>
      </c>
      <c r="BL13" s="109">
        <v>215</v>
      </c>
      <c r="BM13" s="4">
        <v>1215</v>
      </c>
      <c r="BN13" s="4">
        <v>6884</v>
      </c>
      <c r="BO13" s="131">
        <v>191.22223442222221</v>
      </c>
    </row>
    <row r="14" spans="1:67" ht="15">
      <c r="A14" s="114">
        <v>12</v>
      </c>
      <c r="B14" s="2" t="s">
        <v>26</v>
      </c>
      <c r="C14" s="3">
        <v>194</v>
      </c>
      <c r="D14" s="3">
        <v>235</v>
      </c>
      <c r="E14" s="3">
        <v>150</v>
      </c>
      <c r="F14" s="3">
        <v>215</v>
      </c>
      <c r="G14" s="3">
        <v>193</v>
      </c>
      <c r="H14" s="3">
        <v>183</v>
      </c>
      <c r="I14" s="4">
        <v>1170</v>
      </c>
      <c r="J14" s="109">
        <v>157</v>
      </c>
      <c r="K14" s="109">
        <v>151</v>
      </c>
      <c r="L14" s="109">
        <v>196</v>
      </c>
      <c r="M14" s="109">
        <v>138</v>
      </c>
      <c r="N14" s="109">
        <v>159</v>
      </c>
      <c r="O14" s="109">
        <v>123</v>
      </c>
      <c r="P14" s="4">
        <v>924</v>
      </c>
      <c r="Q14" s="109">
        <v>0</v>
      </c>
      <c r="R14" s="109">
        <v>0</v>
      </c>
      <c r="S14" s="109">
        <v>0</v>
      </c>
      <c r="T14" s="109">
        <v>0</v>
      </c>
      <c r="U14" s="109">
        <v>0</v>
      </c>
      <c r="V14" s="109">
        <v>0</v>
      </c>
      <c r="W14" s="4">
        <v>0</v>
      </c>
      <c r="X14" s="109">
        <v>149</v>
      </c>
      <c r="Y14" s="109">
        <v>202</v>
      </c>
      <c r="Z14" s="109">
        <v>198</v>
      </c>
      <c r="AA14" s="109">
        <v>178</v>
      </c>
      <c r="AB14" s="109">
        <v>159</v>
      </c>
      <c r="AC14" s="109">
        <v>193</v>
      </c>
      <c r="AD14" s="4">
        <v>1079</v>
      </c>
      <c r="AE14" s="109">
        <v>150</v>
      </c>
      <c r="AF14" s="109">
        <v>147</v>
      </c>
      <c r="AG14" s="109">
        <v>128</v>
      </c>
      <c r="AH14" s="109">
        <v>158</v>
      </c>
      <c r="AI14" s="109">
        <v>172</v>
      </c>
      <c r="AJ14" s="109">
        <v>142</v>
      </c>
      <c r="AK14" s="4">
        <v>897</v>
      </c>
      <c r="AL14" s="109">
        <v>172</v>
      </c>
      <c r="AM14" s="109">
        <v>153</v>
      </c>
      <c r="AN14" s="109">
        <v>165</v>
      </c>
      <c r="AO14" s="109">
        <v>212</v>
      </c>
      <c r="AP14" s="109">
        <v>239</v>
      </c>
      <c r="AQ14" s="109">
        <v>170</v>
      </c>
      <c r="AR14" s="4">
        <v>1111</v>
      </c>
      <c r="AS14" s="109">
        <v>161</v>
      </c>
      <c r="AT14" s="109">
        <v>183</v>
      </c>
      <c r="AU14" s="109">
        <v>159</v>
      </c>
      <c r="AV14" s="109">
        <v>226</v>
      </c>
      <c r="AW14" s="109">
        <v>191</v>
      </c>
      <c r="AX14" s="109">
        <v>257</v>
      </c>
      <c r="AY14" s="4">
        <v>1177</v>
      </c>
      <c r="AZ14" s="109">
        <v>191</v>
      </c>
      <c r="BA14" s="109">
        <v>168</v>
      </c>
      <c r="BB14" s="109">
        <v>201</v>
      </c>
      <c r="BC14" s="109">
        <v>157</v>
      </c>
      <c r="BD14" s="109">
        <v>151</v>
      </c>
      <c r="BE14" s="109">
        <v>206</v>
      </c>
      <c r="BF14" s="4">
        <v>1074</v>
      </c>
      <c r="BG14" s="109">
        <v>146</v>
      </c>
      <c r="BH14" s="109">
        <v>243</v>
      </c>
      <c r="BI14" s="109">
        <v>247</v>
      </c>
      <c r="BJ14" s="109">
        <v>265</v>
      </c>
      <c r="BK14" s="109">
        <v>178</v>
      </c>
      <c r="BL14" s="109">
        <v>188</v>
      </c>
      <c r="BM14" s="4">
        <v>1267</v>
      </c>
      <c r="BN14" s="4">
        <v>6878</v>
      </c>
      <c r="BO14" s="131">
        <v>191.05555625555553</v>
      </c>
    </row>
    <row r="15" spans="1:67" ht="15">
      <c r="A15" s="114">
        <v>13</v>
      </c>
      <c r="B15" s="2" t="s">
        <v>24</v>
      </c>
      <c r="C15" s="3">
        <v>0</v>
      </c>
      <c r="D15" s="3">
        <v>0</v>
      </c>
      <c r="E15" s="3">
        <v>0</v>
      </c>
      <c r="F15" s="3">
        <v>0</v>
      </c>
      <c r="G15" s="3">
        <v>0</v>
      </c>
      <c r="H15" s="3">
        <v>0</v>
      </c>
      <c r="I15" s="4">
        <v>0</v>
      </c>
      <c r="J15" s="109">
        <v>158</v>
      </c>
      <c r="K15" s="109">
        <v>166</v>
      </c>
      <c r="L15" s="109">
        <v>172</v>
      </c>
      <c r="M15" s="109">
        <v>182</v>
      </c>
      <c r="N15" s="109">
        <v>151</v>
      </c>
      <c r="O15" s="109">
        <v>153</v>
      </c>
      <c r="P15" s="4">
        <v>982</v>
      </c>
      <c r="Q15" s="109">
        <v>181</v>
      </c>
      <c r="R15" s="109">
        <v>229</v>
      </c>
      <c r="S15" s="109">
        <v>186</v>
      </c>
      <c r="T15" s="109">
        <v>166</v>
      </c>
      <c r="U15" s="109">
        <v>155</v>
      </c>
      <c r="V15" s="109">
        <v>174</v>
      </c>
      <c r="W15" s="4">
        <v>1091</v>
      </c>
      <c r="X15" s="109">
        <v>181</v>
      </c>
      <c r="Y15" s="109">
        <v>180</v>
      </c>
      <c r="Z15" s="109">
        <v>173</v>
      </c>
      <c r="AA15" s="109">
        <v>181</v>
      </c>
      <c r="AB15" s="109">
        <v>192</v>
      </c>
      <c r="AC15" s="109">
        <v>203</v>
      </c>
      <c r="AD15" s="4">
        <v>1110</v>
      </c>
      <c r="AE15" s="109">
        <v>133</v>
      </c>
      <c r="AF15" s="109">
        <v>152</v>
      </c>
      <c r="AG15" s="109">
        <v>170</v>
      </c>
      <c r="AH15" s="109">
        <v>182</v>
      </c>
      <c r="AI15" s="109">
        <v>157</v>
      </c>
      <c r="AJ15" s="109">
        <v>136</v>
      </c>
      <c r="AK15" s="4">
        <v>930</v>
      </c>
      <c r="AL15" s="109">
        <v>189</v>
      </c>
      <c r="AM15" s="109">
        <v>207</v>
      </c>
      <c r="AN15" s="109">
        <v>126</v>
      </c>
      <c r="AO15" s="109">
        <v>182</v>
      </c>
      <c r="AP15" s="109">
        <v>178</v>
      </c>
      <c r="AQ15" s="109">
        <v>234</v>
      </c>
      <c r="AR15" s="4">
        <v>1116</v>
      </c>
      <c r="AS15" s="109">
        <v>224</v>
      </c>
      <c r="AT15" s="109">
        <v>202</v>
      </c>
      <c r="AU15" s="109">
        <v>198</v>
      </c>
      <c r="AV15" s="109">
        <v>177</v>
      </c>
      <c r="AW15" s="109">
        <v>194</v>
      </c>
      <c r="AX15" s="109">
        <v>173</v>
      </c>
      <c r="AY15" s="4">
        <v>1168</v>
      </c>
      <c r="AZ15" s="109">
        <v>161</v>
      </c>
      <c r="BA15" s="109">
        <v>233</v>
      </c>
      <c r="BB15" s="109">
        <v>210</v>
      </c>
      <c r="BC15" s="109">
        <v>196</v>
      </c>
      <c r="BD15" s="109">
        <v>189</v>
      </c>
      <c r="BE15" s="109">
        <v>147</v>
      </c>
      <c r="BF15" s="4">
        <v>1136</v>
      </c>
      <c r="BG15" s="109">
        <v>237</v>
      </c>
      <c r="BH15" s="109">
        <v>177</v>
      </c>
      <c r="BI15" s="109">
        <v>175</v>
      </c>
      <c r="BJ15" s="109">
        <v>178</v>
      </c>
      <c r="BK15" s="109">
        <v>214</v>
      </c>
      <c r="BL15" s="109">
        <v>244</v>
      </c>
      <c r="BM15" s="4">
        <v>1225</v>
      </c>
      <c r="BN15" s="4">
        <v>6846</v>
      </c>
      <c r="BO15" s="131">
        <v>190.16667286666666</v>
      </c>
    </row>
    <row r="16" spans="1:67" ht="15">
      <c r="A16" s="114">
        <v>14</v>
      </c>
      <c r="B16" s="2" t="s">
        <v>29</v>
      </c>
      <c r="C16" s="3">
        <v>195</v>
      </c>
      <c r="D16" s="3">
        <v>180</v>
      </c>
      <c r="E16" s="3">
        <v>169</v>
      </c>
      <c r="F16" s="3">
        <v>170</v>
      </c>
      <c r="G16" s="3">
        <v>203</v>
      </c>
      <c r="H16" s="3">
        <v>186</v>
      </c>
      <c r="I16" s="4">
        <v>1103</v>
      </c>
      <c r="J16" s="109">
        <v>161</v>
      </c>
      <c r="K16" s="109">
        <v>190</v>
      </c>
      <c r="L16" s="109">
        <v>185</v>
      </c>
      <c r="M16" s="109">
        <v>148</v>
      </c>
      <c r="N16" s="109">
        <v>190</v>
      </c>
      <c r="O16" s="109">
        <v>197</v>
      </c>
      <c r="P16" s="4">
        <v>1071</v>
      </c>
      <c r="Q16" s="109">
        <v>171</v>
      </c>
      <c r="R16" s="109">
        <v>169</v>
      </c>
      <c r="S16" s="109">
        <v>129</v>
      </c>
      <c r="T16" s="109">
        <v>148</v>
      </c>
      <c r="U16" s="109">
        <v>139</v>
      </c>
      <c r="V16" s="109">
        <v>153</v>
      </c>
      <c r="W16" s="4">
        <v>909</v>
      </c>
      <c r="X16" s="109">
        <v>187</v>
      </c>
      <c r="Y16" s="109">
        <v>174</v>
      </c>
      <c r="Z16" s="109">
        <v>188</v>
      </c>
      <c r="AA16" s="109">
        <v>199</v>
      </c>
      <c r="AB16" s="109">
        <v>171</v>
      </c>
      <c r="AC16" s="109">
        <v>192</v>
      </c>
      <c r="AD16" s="4">
        <v>1111</v>
      </c>
      <c r="AE16" s="109">
        <v>269</v>
      </c>
      <c r="AF16" s="109">
        <v>154</v>
      </c>
      <c r="AG16" s="109">
        <v>220</v>
      </c>
      <c r="AH16" s="109">
        <v>143</v>
      </c>
      <c r="AI16" s="109">
        <v>243</v>
      </c>
      <c r="AJ16" s="109">
        <v>178</v>
      </c>
      <c r="AK16" s="4">
        <v>1207</v>
      </c>
      <c r="AL16" s="109">
        <v>135</v>
      </c>
      <c r="AM16" s="109">
        <v>149</v>
      </c>
      <c r="AN16" s="109">
        <v>164</v>
      </c>
      <c r="AO16" s="109">
        <v>179</v>
      </c>
      <c r="AP16" s="109">
        <v>167</v>
      </c>
      <c r="AQ16" s="109">
        <v>185</v>
      </c>
      <c r="AR16" s="4">
        <v>979</v>
      </c>
      <c r="AS16" s="109">
        <v>149</v>
      </c>
      <c r="AT16" s="109">
        <v>193</v>
      </c>
      <c r="AU16" s="109">
        <v>150</v>
      </c>
      <c r="AV16" s="109">
        <v>182</v>
      </c>
      <c r="AW16" s="109">
        <v>179</v>
      </c>
      <c r="AX16" s="109">
        <v>235</v>
      </c>
      <c r="AY16" s="4">
        <v>1088</v>
      </c>
      <c r="AZ16" s="109">
        <v>174</v>
      </c>
      <c r="BA16" s="109">
        <v>192</v>
      </c>
      <c r="BB16" s="109">
        <v>166</v>
      </c>
      <c r="BC16" s="109">
        <v>184</v>
      </c>
      <c r="BD16" s="109">
        <v>137</v>
      </c>
      <c r="BE16" s="109">
        <v>170</v>
      </c>
      <c r="BF16" s="4">
        <v>1023</v>
      </c>
      <c r="BG16" s="109">
        <v>214</v>
      </c>
      <c r="BH16" s="109">
        <v>214</v>
      </c>
      <c r="BI16" s="109">
        <v>204</v>
      </c>
      <c r="BJ16" s="109">
        <v>215</v>
      </c>
      <c r="BK16" s="109">
        <v>192</v>
      </c>
      <c r="BL16" s="109">
        <v>214</v>
      </c>
      <c r="BM16" s="4">
        <v>1253</v>
      </c>
      <c r="BN16" s="4">
        <v>6833</v>
      </c>
      <c r="BO16" s="131">
        <v>189.80556065555555</v>
      </c>
    </row>
    <row r="17" spans="1:67" ht="15">
      <c r="A17" s="114">
        <v>15</v>
      </c>
      <c r="B17" s="2" t="s">
        <v>19</v>
      </c>
      <c r="C17" s="3">
        <v>176</v>
      </c>
      <c r="D17" s="3">
        <v>176</v>
      </c>
      <c r="E17" s="3">
        <v>170</v>
      </c>
      <c r="F17" s="3">
        <v>142</v>
      </c>
      <c r="G17" s="3">
        <v>247</v>
      </c>
      <c r="H17" s="3">
        <v>246</v>
      </c>
      <c r="I17" s="4">
        <v>1157</v>
      </c>
      <c r="J17" s="109">
        <v>177</v>
      </c>
      <c r="K17" s="109">
        <v>143</v>
      </c>
      <c r="L17" s="109">
        <v>175</v>
      </c>
      <c r="M17" s="109">
        <v>189</v>
      </c>
      <c r="N17" s="109">
        <v>146</v>
      </c>
      <c r="O17" s="109">
        <v>212</v>
      </c>
      <c r="P17" s="4">
        <v>1042</v>
      </c>
      <c r="Q17" s="109">
        <v>189</v>
      </c>
      <c r="R17" s="109">
        <v>145</v>
      </c>
      <c r="S17" s="109">
        <v>166</v>
      </c>
      <c r="T17" s="109">
        <v>215</v>
      </c>
      <c r="U17" s="109">
        <v>120</v>
      </c>
      <c r="V17" s="109">
        <v>157</v>
      </c>
      <c r="W17" s="4">
        <v>992</v>
      </c>
      <c r="X17" s="109">
        <v>177</v>
      </c>
      <c r="Y17" s="109">
        <v>201</v>
      </c>
      <c r="Z17" s="109">
        <v>200</v>
      </c>
      <c r="AA17" s="109">
        <v>179</v>
      </c>
      <c r="AB17" s="109">
        <v>266</v>
      </c>
      <c r="AC17" s="109">
        <v>163</v>
      </c>
      <c r="AD17" s="4">
        <v>1186</v>
      </c>
      <c r="AE17" s="109">
        <v>193</v>
      </c>
      <c r="AF17" s="109">
        <v>133</v>
      </c>
      <c r="AG17" s="109">
        <v>187</v>
      </c>
      <c r="AH17" s="109">
        <v>192</v>
      </c>
      <c r="AI17" s="109">
        <v>168</v>
      </c>
      <c r="AJ17" s="109">
        <v>150</v>
      </c>
      <c r="AK17" s="4">
        <v>1023</v>
      </c>
      <c r="AL17" s="109">
        <v>0</v>
      </c>
      <c r="AM17" s="109">
        <v>0</v>
      </c>
      <c r="AN17" s="109">
        <v>0</v>
      </c>
      <c r="AO17" s="109">
        <v>0</v>
      </c>
      <c r="AP17" s="109">
        <v>0</v>
      </c>
      <c r="AQ17" s="109">
        <v>0</v>
      </c>
      <c r="AR17" s="4">
        <v>0</v>
      </c>
      <c r="AS17" s="109">
        <v>214</v>
      </c>
      <c r="AT17" s="109">
        <v>258</v>
      </c>
      <c r="AU17" s="109">
        <v>236</v>
      </c>
      <c r="AV17" s="109">
        <v>189</v>
      </c>
      <c r="AW17" s="109">
        <v>170</v>
      </c>
      <c r="AX17" s="109">
        <v>192</v>
      </c>
      <c r="AY17" s="4">
        <v>1259</v>
      </c>
      <c r="AZ17" s="109">
        <v>172</v>
      </c>
      <c r="BA17" s="109">
        <v>144</v>
      </c>
      <c r="BB17" s="109">
        <v>209</v>
      </c>
      <c r="BC17" s="109">
        <v>155</v>
      </c>
      <c r="BD17" s="109">
        <v>183</v>
      </c>
      <c r="BE17" s="109">
        <v>183</v>
      </c>
      <c r="BF17" s="4">
        <v>1046</v>
      </c>
      <c r="BG17" s="109">
        <v>223</v>
      </c>
      <c r="BH17" s="109">
        <v>155</v>
      </c>
      <c r="BI17" s="109">
        <v>179</v>
      </c>
      <c r="BJ17" s="109">
        <v>163</v>
      </c>
      <c r="BK17" s="109">
        <v>166</v>
      </c>
      <c r="BL17" s="109">
        <v>199</v>
      </c>
      <c r="BM17" s="4">
        <v>1085</v>
      </c>
      <c r="BN17" s="4">
        <v>6775</v>
      </c>
      <c r="BO17" s="131">
        <v>188.19445574444447</v>
      </c>
    </row>
    <row r="18" spans="1:67" ht="15">
      <c r="A18" s="114">
        <v>16</v>
      </c>
      <c r="B18" s="2" t="s">
        <v>31</v>
      </c>
      <c r="C18" s="3">
        <v>200</v>
      </c>
      <c r="D18" s="3">
        <v>193</v>
      </c>
      <c r="E18" s="3">
        <v>246</v>
      </c>
      <c r="F18" s="3">
        <v>212</v>
      </c>
      <c r="G18" s="3">
        <v>172</v>
      </c>
      <c r="H18" s="3">
        <v>218</v>
      </c>
      <c r="I18" s="4">
        <v>1241</v>
      </c>
      <c r="J18" s="109">
        <v>136</v>
      </c>
      <c r="K18" s="109">
        <v>144</v>
      </c>
      <c r="L18" s="109">
        <v>157</v>
      </c>
      <c r="M18" s="109">
        <v>119</v>
      </c>
      <c r="N18" s="109">
        <v>162</v>
      </c>
      <c r="O18" s="109">
        <v>147</v>
      </c>
      <c r="P18" s="4">
        <v>865</v>
      </c>
      <c r="Q18" s="109">
        <v>207.1</v>
      </c>
      <c r="R18" s="109">
        <v>177</v>
      </c>
      <c r="S18" s="109">
        <v>133</v>
      </c>
      <c r="T18" s="109">
        <v>182</v>
      </c>
      <c r="U18" s="109">
        <v>180</v>
      </c>
      <c r="V18" s="109">
        <v>148</v>
      </c>
      <c r="W18" s="4">
        <v>1027.1</v>
      </c>
      <c r="X18" s="109">
        <v>197</v>
      </c>
      <c r="Y18" s="109">
        <v>187</v>
      </c>
      <c r="Z18" s="109">
        <v>209</v>
      </c>
      <c r="AA18" s="109">
        <v>174</v>
      </c>
      <c r="AB18" s="109">
        <v>171</v>
      </c>
      <c r="AC18" s="109">
        <v>134</v>
      </c>
      <c r="AD18" s="4">
        <v>1072</v>
      </c>
      <c r="AE18" s="109">
        <v>167</v>
      </c>
      <c r="AF18" s="109">
        <v>158</v>
      </c>
      <c r="AG18" s="109">
        <v>183</v>
      </c>
      <c r="AH18" s="109">
        <v>153</v>
      </c>
      <c r="AI18" s="109">
        <v>148</v>
      </c>
      <c r="AJ18" s="109">
        <v>150</v>
      </c>
      <c r="AK18" s="4">
        <v>959</v>
      </c>
      <c r="AL18" s="109">
        <v>149</v>
      </c>
      <c r="AM18" s="109">
        <v>167</v>
      </c>
      <c r="AN18" s="109">
        <v>185</v>
      </c>
      <c r="AO18" s="109">
        <v>171</v>
      </c>
      <c r="AP18" s="109">
        <v>181</v>
      </c>
      <c r="AQ18" s="109">
        <v>168</v>
      </c>
      <c r="AR18" s="4">
        <v>1021</v>
      </c>
      <c r="AS18" s="109">
        <v>205</v>
      </c>
      <c r="AT18" s="109">
        <v>224</v>
      </c>
      <c r="AU18" s="109">
        <v>190</v>
      </c>
      <c r="AV18" s="109">
        <v>185</v>
      </c>
      <c r="AW18" s="109">
        <v>169</v>
      </c>
      <c r="AX18" s="109">
        <v>178</v>
      </c>
      <c r="AY18" s="4">
        <v>1151</v>
      </c>
      <c r="AZ18" s="109">
        <v>168</v>
      </c>
      <c r="BA18" s="109">
        <v>179</v>
      </c>
      <c r="BB18" s="109">
        <v>187</v>
      </c>
      <c r="BC18" s="109">
        <v>131</v>
      </c>
      <c r="BD18" s="109">
        <v>165</v>
      </c>
      <c r="BE18" s="109">
        <v>165</v>
      </c>
      <c r="BF18" s="4">
        <v>995</v>
      </c>
      <c r="BG18" s="109">
        <v>179</v>
      </c>
      <c r="BH18" s="109">
        <v>192</v>
      </c>
      <c r="BI18" s="109">
        <v>212</v>
      </c>
      <c r="BJ18" s="109">
        <v>226</v>
      </c>
      <c r="BK18" s="109">
        <v>180</v>
      </c>
      <c r="BL18" s="109">
        <v>246</v>
      </c>
      <c r="BM18" s="4">
        <v>1235</v>
      </c>
      <c r="BN18" s="4">
        <v>6747.1</v>
      </c>
      <c r="BO18" s="131">
        <v>187.41945324444444</v>
      </c>
    </row>
    <row r="19" spans="1:67" ht="15">
      <c r="A19" s="5">
        <v>17</v>
      </c>
      <c r="B19" s="2" t="s">
        <v>34</v>
      </c>
      <c r="C19" s="3">
        <v>181</v>
      </c>
      <c r="D19" s="3">
        <v>174</v>
      </c>
      <c r="E19" s="3">
        <v>188</v>
      </c>
      <c r="F19" s="3">
        <v>148</v>
      </c>
      <c r="G19" s="3">
        <v>210</v>
      </c>
      <c r="H19" s="3">
        <v>193</v>
      </c>
      <c r="I19" s="4">
        <v>1094</v>
      </c>
      <c r="J19" s="109">
        <v>175</v>
      </c>
      <c r="K19" s="109">
        <v>180</v>
      </c>
      <c r="L19" s="109">
        <v>132</v>
      </c>
      <c r="M19" s="109">
        <v>121</v>
      </c>
      <c r="N19" s="109">
        <v>149</v>
      </c>
      <c r="O19" s="109">
        <v>150</v>
      </c>
      <c r="P19" s="4">
        <v>907</v>
      </c>
      <c r="Q19" s="109">
        <v>165</v>
      </c>
      <c r="R19" s="109">
        <v>139</v>
      </c>
      <c r="S19" s="109">
        <v>178</v>
      </c>
      <c r="T19" s="109">
        <v>204</v>
      </c>
      <c r="U19" s="109">
        <v>165</v>
      </c>
      <c r="V19" s="109">
        <v>187</v>
      </c>
      <c r="W19" s="4">
        <v>1038</v>
      </c>
      <c r="X19" s="109">
        <v>160</v>
      </c>
      <c r="Y19" s="109">
        <v>185</v>
      </c>
      <c r="Z19" s="109">
        <v>241</v>
      </c>
      <c r="AA19" s="109">
        <v>143</v>
      </c>
      <c r="AB19" s="109">
        <v>186</v>
      </c>
      <c r="AC19" s="109">
        <v>157</v>
      </c>
      <c r="AD19" s="4">
        <v>1072</v>
      </c>
      <c r="AE19" s="109">
        <v>176</v>
      </c>
      <c r="AF19" s="109">
        <v>184</v>
      </c>
      <c r="AG19" s="109">
        <v>172</v>
      </c>
      <c r="AH19" s="109">
        <v>203</v>
      </c>
      <c r="AI19" s="109">
        <v>170</v>
      </c>
      <c r="AJ19" s="109">
        <v>163</v>
      </c>
      <c r="AK19" s="4">
        <v>1068</v>
      </c>
      <c r="AL19" s="109">
        <v>168</v>
      </c>
      <c r="AM19" s="109">
        <v>189</v>
      </c>
      <c r="AN19" s="109">
        <v>196</v>
      </c>
      <c r="AO19" s="109">
        <v>235</v>
      </c>
      <c r="AP19" s="109">
        <v>201</v>
      </c>
      <c r="AQ19" s="109">
        <v>167</v>
      </c>
      <c r="AR19" s="4">
        <v>1156</v>
      </c>
      <c r="AS19" s="109">
        <v>186</v>
      </c>
      <c r="AT19" s="109">
        <v>189</v>
      </c>
      <c r="AU19" s="109">
        <v>165</v>
      </c>
      <c r="AV19" s="109">
        <v>168</v>
      </c>
      <c r="AW19" s="109">
        <v>184</v>
      </c>
      <c r="AX19" s="109">
        <v>159</v>
      </c>
      <c r="AY19" s="4">
        <v>1051</v>
      </c>
      <c r="AZ19" s="109">
        <v>191</v>
      </c>
      <c r="BA19" s="109">
        <v>175</v>
      </c>
      <c r="BB19" s="109">
        <v>141</v>
      </c>
      <c r="BC19" s="109">
        <v>173</v>
      </c>
      <c r="BD19" s="109">
        <v>200</v>
      </c>
      <c r="BE19" s="109">
        <v>146</v>
      </c>
      <c r="BF19" s="4">
        <v>1026</v>
      </c>
      <c r="BG19" s="109">
        <v>198</v>
      </c>
      <c r="BH19" s="109">
        <v>179</v>
      </c>
      <c r="BI19" s="109">
        <v>199</v>
      </c>
      <c r="BJ19" s="109">
        <v>254</v>
      </c>
      <c r="BK19" s="109">
        <v>202</v>
      </c>
      <c r="BL19" s="109">
        <v>247</v>
      </c>
      <c r="BM19" s="4">
        <v>1279</v>
      </c>
      <c r="BN19" s="4">
        <v>6720</v>
      </c>
      <c r="BO19" s="110">
        <v>186.66666966666665</v>
      </c>
    </row>
    <row r="20" spans="1:67" ht="15">
      <c r="A20" s="5">
        <v>18</v>
      </c>
      <c r="B20" s="2" t="s">
        <v>25</v>
      </c>
      <c r="C20" s="3">
        <v>196</v>
      </c>
      <c r="D20" s="3">
        <v>203</v>
      </c>
      <c r="E20" s="3">
        <v>183</v>
      </c>
      <c r="F20" s="3">
        <v>145</v>
      </c>
      <c r="G20" s="3">
        <v>200</v>
      </c>
      <c r="H20" s="3">
        <v>204</v>
      </c>
      <c r="I20" s="4">
        <v>1131</v>
      </c>
      <c r="J20" s="109">
        <v>196</v>
      </c>
      <c r="K20" s="109">
        <v>151</v>
      </c>
      <c r="L20" s="109">
        <v>183</v>
      </c>
      <c r="M20" s="109">
        <v>180</v>
      </c>
      <c r="N20" s="109">
        <v>156</v>
      </c>
      <c r="O20" s="109">
        <v>170</v>
      </c>
      <c r="P20" s="4">
        <v>1036</v>
      </c>
      <c r="Q20" s="109">
        <v>165</v>
      </c>
      <c r="R20" s="109">
        <v>161</v>
      </c>
      <c r="S20" s="109">
        <v>177</v>
      </c>
      <c r="T20" s="109">
        <v>177</v>
      </c>
      <c r="U20" s="109">
        <v>175</v>
      </c>
      <c r="V20" s="109">
        <v>151</v>
      </c>
      <c r="W20" s="4">
        <v>1006</v>
      </c>
      <c r="X20" s="109">
        <v>176</v>
      </c>
      <c r="Y20" s="109">
        <v>171</v>
      </c>
      <c r="Z20" s="109">
        <v>171</v>
      </c>
      <c r="AA20" s="109">
        <v>171</v>
      </c>
      <c r="AB20" s="109">
        <v>170</v>
      </c>
      <c r="AC20" s="109">
        <v>179</v>
      </c>
      <c r="AD20" s="4">
        <v>1038</v>
      </c>
      <c r="AE20" s="109">
        <v>178</v>
      </c>
      <c r="AF20" s="109">
        <v>164</v>
      </c>
      <c r="AG20" s="109">
        <v>172</v>
      </c>
      <c r="AH20" s="109">
        <v>198</v>
      </c>
      <c r="AI20" s="109">
        <v>194</v>
      </c>
      <c r="AJ20" s="109">
        <v>176</v>
      </c>
      <c r="AK20" s="4">
        <v>1082</v>
      </c>
      <c r="AL20" s="109">
        <v>192</v>
      </c>
      <c r="AM20" s="109">
        <v>201</v>
      </c>
      <c r="AN20" s="109">
        <v>201</v>
      </c>
      <c r="AO20" s="109">
        <v>208</v>
      </c>
      <c r="AP20" s="109">
        <v>242</v>
      </c>
      <c r="AQ20" s="109">
        <v>191</v>
      </c>
      <c r="AR20" s="4">
        <v>1235</v>
      </c>
      <c r="AS20" s="109">
        <v>179</v>
      </c>
      <c r="AT20" s="109">
        <v>220</v>
      </c>
      <c r="AU20" s="109">
        <v>171</v>
      </c>
      <c r="AV20" s="109">
        <v>157</v>
      </c>
      <c r="AW20" s="109">
        <v>234</v>
      </c>
      <c r="AX20" s="109">
        <v>171</v>
      </c>
      <c r="AY20" s="4">
        <v>1132</v>
      </c>
      <c r="AZ20" s="109">
        <v>0</v>
      </c>
      <c r="BA20" s="109">
        <v>0</v>
      </c>
      <c r="BB20" s="109">
        <v>0</v>
      </c>
      <c r="BC20" s="109">
        <v>0</v>
      </c>
      <c r="BD20" s="109">
        <v>0</v>
      </c>
      <c r="BE20" s="109">
        <v>0</v>
      </c>
      <c r="BF20" s="4">
        <v>0</v>
      </c>
      <c r="BG20" s="109">
        <v>177</v>
      </c>
      <c r="BH20" s="109">
        <v>224</v>
      </c>
      <c r="BI20" s="109">
        <v>192</v>
      </c>
      <c r="BJ20" s="109">
        <v>203</v>
      </c>
      <c r="BK20" s="109">
        <v>182</v>
      </c>
      <c r="BL20" s="109">
        <v>118</v>
      </c>
      <c r="BM20" s="4">
        <v>1096</v>
      </c>
      <c r="BN20" s="4">
        <v>6714</v>
      </c>
      <c r="BO20" s="110">
        <v>186.5000124</v>
      </c>
    </row>
    <row r="21" spans="1:67" ht="15">
      <c r="A21" s="5">
        <v>19</v>
      </c>
      <c r="B21" s="2" t="s">
        <v>28</v>
      </c>
      <c r="C21" s="3">
        <v>195</v>
      </c>
      <c r="D21" s="3">
        <v>226</v>
      </c>
      <c r="E21" s="3">
        <v>190</v>
      </c>
      <c r="F21" s="3">
        <v>173</v>
      </c>
      <c r="G21" s="3">
        <v>183</v>
      </c>
      <c r="H21" s="3">
        <v>168</v>
      </c>
      <c r="I21" s="4">
        <v>1135</v>
      </c>
      <c r="J21" s="109">
        <v>191</v>
      </c>
      <c r="K21" s="109">
        <v>194</v>
      </c>
      <c r="L21" s="109">
        <v>163</v>
      </c>
      <c r="M21" s="109">
        <v>171</v>
      </c>
      <c r="N21" s="109">
        <v>183</v>
      </c>
      <c r="O21" s="109">
        <v>188</v>
      </c>
      <c r="P21" s="4">
        <v>1090</v>
      </c>
      <c r="Q21" s="109">
        <v>172</v>
      </c>
      <c r="R21" s="109">
        <v>164</v>
      </c>
      <c r="S21" s="109">
        <v>193</v>
      </c>
      <c r="T21" s="109">
        <v>200</v>
      </c>
      <c r="U21" s="109">
        <v>172</v>
      </c>
      <c r="V21" s="109">
        <v>196</v>
      </c>
      <c r="W21" s="4">
        <v>1097</v>
      </c>
      <c r="X21" s="109">
        <v>156</v>
      </c>
      <c r="Y21" s="109">
        <v>195</v>
      </c>
      <c r="Z21" s="109">
        <v>139</v>
      </c>
      <c r="AA21" s="109">
        <v>205</v>
      </c>
      <c r="AB21" s="109">
        <v>183</v>
      </c>
      <c r="AC21" s="109">
        <v>172</v>
      </c>
      <c r="AD21" s="4">
        <v>1050</v>
      </c>
      <c r="AE21" s="109">
        <v>146</v>
      </c>
      <c r="AF21" s="109">
        <v>168</v>
      </c>
      <c r="AG21" s="109">
        <v>142</v>
      </c>
      <c r="AH21" s="109">
        <v>203</v>
      </c>
      <c r="AI21" s="109">
        <v>187</v>
      </c>
      <c r="AJ21" s="109">
        <v>225</v>
      </c>
      <c r="AK21" s="4">
        <v>1071</v>
      </c>
      <c r="AL21" s="109">
        <v>158</v>
      </c>
      <c r="AM21" s="109">
        <v>195</v>
      </c>
      <c r="AN21" s="109">
        <v>192</v>
      </c>
      <c r="AO21" s="109">
        <v>175</v>
      </c>
      <c r="AP21" s="109">
        <v>189</v>
      </c>
      <c r="AQ21" s="109">
        <v>208</v>
      </c>
      <c r="AR21" s="4">
        <v>1117</v>
      </c>
      <c r="AS21" s="109">
        <v>185</v>
      </c>
      <c r="AT21" s="109">
        <v>204</v>
      </c>
      <c r="AU21" s="109">
        <v>197</v>
      </c>
      <c r="AV21" s="109">
        <v>188</v>
      </c>
      <c r="AW21" s="109">
        <v>191</v>
      </c>
      <c r="AX21" s="109">
        <v>157</v>
      </c>
      <c r="AY21" s="4">
        <v>1122</v>
      </c>
      <c r="AZ21" s="109">
        <v>187</v>
      </c>
      <c r="BA21" s="109">
        <v>192</v>
      </c>
      <c r="BB21" s="109">
        <v>182</v>
      </c>
      <c r="BC21" s="109">
        <v>161</v>
      </c>
      <c r="BD21" s="109">
        <v>183</v>
      </c>
      <c r="BE21" s="109">
        <v>212</v>
      </c>
      <c r="BF21" s="4">
        <v>1117</v>
      </c>
      <c r="BG21" s="109">
        <v>191</v>
      </c>
      <c r="BH21" s="109">
        <v>189</v>
      </c>
      <c r="BI21" s="109">
        <v>205.1</v>
      </c>
      <c r="BJ21" s="109">
        <v>181</v>
      </c>
      <c r="BK21" s="109">
        <v>179</v>
      </c>
      <c r="BL21" s="109">
        <v>178</v>
      </c>
      <c r="BM21" s="4">
        <v>1123.1</v>
      </c>
      <c r="BN21" s="4">
        <v>6711.1</v>
      </c>
      <c r="BO21" s="110">
        <v>186.41944644444445</v>
      </c>
    </row>
    <row r="22" spans="1:67" ht="15">
      <c r="A22" s="5">
        <v>20</v>
      </c>
      <c r="B22" s="2" t="s">
        <v>27</v>
      </c>
      <c r="C22" s="3">
        <v>185</v>
      </c>
      <c r="D22" s="3">
        <v>186</v>
      </c>
      <c r="E22" s="3">
        <v>257</v>
      </c>
      <c r="F22" s="3">
        <v>179</v>
      </c>
      <c r="G22" s="3">
        <v>168</v>
      </c>
      <c r="H22" s="3">
        <v>197</v>
      </c>
      <c r="I22" s="4">
        <v>1172</v>
      </c>
      <c r="J22" s="109">
        <v>130</v>
      </c>
      <c r="K22" s="109">
        <v>133</v>
      </c>
      <c r="L22" s="109">
        <v>127</v>
      </c>
      <c r="M22" s="109">
        <v>176</v>
      </c>
      <c r="N22" s="109">
        <v>133</v>
      </c>
      <c r="O22" s="109">
        <v>165</v>
      </c>
      <c r="P22" s="4">
        <v>864</v>
      </c>
      <c r="Q22" s="109">
        <v>135</v>
      </c>
      <c r="R22" s="109">
        <v>203</v>
      </c>
      <c r="S22" s="109">
        <v>135</v>
      </c>
      <c r="T22" s="109">
        <v>177</v>
      </c>
      <c r="U22" s="109">
        <v>130</v>
      </c>
      <c r="V22" s="109">
        <v>132</v>
      </c>
      <c r="W22" s="4">
        <v>912</v>
      </c>
      <c r="X22" s="109">
        <v>147</v>
      </c>
      <c r="Y22" s="109">
        <v>183</v>
      </c>
      <c r="Z22" s="109">
        <v>168</v>
      </c>
      <c r="AA22" s="109">
        <v>162</v>
      </c>
      <c r="AB22" s="109">
        <v>211</v>
      </c>
      <c r="AC22" s="109">
        <v>200</v>
      </c>
      <c r="AD22" s="4">
        <v>1071</v>
      </c>
      <c r="AE22" s="109">
        <v>130</v>
      </c>
      <c r="AF22" s="109">
        <v>131</v>
      </c>
      <c r="AG22" s="109">
        <v>128</v>
      </c>
      <c r="AH22" s="109">
        <v>155</v>
      </c>
      <c r="AI22" s="109">
        <v>176</v>
      </c>
      <c r="AJ22" s="109">
        <v>151</v>
      </c>
      <c r="AK22" s="4">
        <v>871</v>
      </c>
      <c r="AL22" s="109">
        <v>157</v>
      </c>
      <c r="AM22" s="109">
        <v>203</v>
      </c>
      <c r="AN22" s="109">
        <v>150</v>
      </c>
      <c r="AO22" s="109">
        <v>189</v>
      </c>
      <c r="AP22" s="109">
        <v>153</v>
      </c>
      <c r="AQ22" s="109">
        <v>170</v>
      </c>
      <c r="AR22" s="4">
        <v>1022</v>
      </c>
      <c r="AS22" s="109">
        <v>219</v>
      </c>
      <c r="AT22" s="109">
        <v>168</v>
      </c>
      <c r="AU22" s="109">
        <v>222</v>
      </c>
      <c r="AV22" s="109">
        <v>214</v>
      </c>
      <c r="AW22" s="109">
        <v>223</v>
      </c>
      <c r="AX22" s="109">
        <v>234</v>
      </c>
      <c r="AY22" s="4">
        <v>1280</v>
      </c>
      <c r="AZ22" s="109">
        <v>219</v>
      </c>
      <c r="BA22" s="109">
        <v>162</v>
      </c>
      <c r="BB22" s="109">
        <v>132</v>
      </c>
      <c r="BC22" s="109">
        <v>192</v>
      </c>
      <c r="BD22" s="109">
        <v>176</v>
      </c>
      <c r="BE22" s="109">
        <v>163</v>
      </c>
      <c r="BF22" s="4">
        <v>1044</v>
      </c>
      <c r="BG22" s="109">
        <v>178</v>
      </c>
      <c r="BH22" s="109">
        <v>191</v>
      </c>
      <c r="BI22" s="109">
        <v>149</v>
      </c>
      <c r="BJ22" s="109">
        <v>137</v>
      </c>
      <c r="BK22" s="109">
        <v>152</v>
      </c>
      <c r="BL22" s="109">
        <v>176</v>
      </c>
      <c r="BM22" s="4">
        <v>983</v>
      </c>
      <c r="BN22" s="4">
        <v>6572</v>
      </c>
      <c r="BO22" s="110">
        <v>182.55556615555554</v>
      </c>
    </row>
    <row r="23" spans="1:67" ht="15">
      <c r="A23" s="5">
        <v>21</v>
      </c>
      <c r="B23" s="2" t="s">
        <v>32</v>
      </c>
      <c r="C23" s="3">
        <v>170</v>
      </c>
      <c r="D23" s="3">
        <v>223</v>
      </c>
      <c r="E23" s="3">
        <v>149</v>
      </c>
      <c r="F23" s="3">
        <v>155</v>
      </c>
      <c r="G23" s="3">
        <v>166</v>
      </c>
      <c r="H23" s="3">
        <v>251</v>
      </c>
      <c r="I23" s="4">
        <v>1114</v>
      </c>
      <c r="J23" s="109">
        <v>146</v>
      </c>
      <c r="K23" s="109">
        <v>137</v>
      </c>
      <c r="L23" s="109">
        <v>162</v>
      </c>
      <c r="M23" s="109">
        <v>203</v>
      </c>
      <c r="N23" s="109">
        <v>182</v>
      </c>
      <c r="O23" s="109">
        <v>158</v>
      </c>
      <c r="P23" s="4">
        <v>988</v>
      </c>
      <c r="Q23" s="109">
        <v>164</v>
      </c>
      <c r="R23" s="109">
        <v>167</v>
      </c>
      <c r="S23" s="109">
        <v>153</v>
      </c>
      <c r="T23" s="109">
        <v>143</v>
      </c>
      <c r="U23" s="109">
        <v>183</v>
      </c>
      <c r="V23" s="109">
        <v>170</v>
      </c>
      <c r="W23" s="4">
        <v>980</v>
      </c>
      <c r="X23" s="109">
        <v>155</v>
      </c>
      <c r="Y23" s="109">
        <v>173</v>
      </c>
      <c r="Z23" s="109">
        <v>161</v>
      </c>
      <c r="AA23" s="109">
        <v>171</v>
      </c>
      <c r="AB23" s="109">
        <v>231</v>
      </c>
      <c r="AC23" s="109">
        <v>186</v>
      </c>
      <c r="AD23" s="4">
        <v>1077</v>
      </c>
      <c r="AE23" s="109">
        <v>0</v>
      </c>
      <c r="AF23" s="109">
        <v>0</v>
      </c>
      <c r="AG23" s="109">
        <v>0</v>
      </c>
      <c r="AH23" s="109">
        <v>0</v>
      </c>
      <c r="AI23" s="109">
        <v>0</v>
      </c>
      <c r="AJ23" s="109">
        <v>0</v>
      </c>
      <c r="AK23" s="4">
        <v>0</v>
      </c>
      <c r="AL23" s="109">
        <v>168</v>
      </c>
      <c r="AM23" s="109">
        <v>164</v>
      </c>
      <c r="AN23" s="109">
        <v>205</v>
      </c>
      <c r="AO23" s="109">
        <v>186</v>
      </c>
      <c r="AP23" s="109">
        <v>164</v>
      </c>
      <c r="AQ23" s="109">
        <v>169</v>
      </c>
      <c r="AR23" s="4">
        <v>1056</v>
      </c>
      <c r="AS23" s="109">
        <v>194</v>
      </c>
      <c r="AT23" s="109">
        <v>267</v>
      </c>
      <c r="AU23" s="109">
        <v>232</v>
      </c>
      <c r="AV23" s="109">
        <v>204</v>
      </c>
      <c r="AW23" s="109">
        <v>184</v>
      </c>
      <c r="AX23" s="109">
        <v>145</v>
      </c>
      <c r="AY23" s="4">
        <v>1226</v>
      </c>
      <c r="AZ23" s="109">
        <v>0</v>
      </c>
      <c r="BA23" s="109">
        <v>0</v>
      </c>
      <c r="BB23" s="109">
        <v>0</v>
      </c>
      <c r="BC23" s="109">
        <v>0</v>
      </c>
      <c r="BD23" s="109">
        <v>0</v>
      </c>
      <c r="BE23" s="109">
        <v>0</v>
      </c>
      <c r="BF23" s="4">
        <v>0</v>
      </c>
      <c r="BG23" s="109">
        <v>175</v>
      </c>
      <c r="BH23" s="109">
        <v>164</v>
      </c>
      <c r="BI23" s="109">
        <v>181</v>
      </c>
      <c r="BJ23" s="109">
        <v>184</v>
      </c>
      <c r="BK23" s="109">
        <v>196</v>
      </c>
      <c r="BL23" s="109">
        <v>188</v>
      </c>
      <c r="BM23" s="4">
        <v>1088</v>
      </c>
      <c r="BN23" s="4">
        <v>6549</v>
      </c>
      <c r="BO23" s="110">
        <v>181.91667436666665</v>
      </c>
    </row>
    <row r="24" spans="1:67" ht="15">
      <c r="A24" s="5">
        <v>22</v>
      </c>
      <c r="B24" s="2" t="s">
        <v>30</v>
      </c>
      <c r="C24" s="3">
        <v>0</v>
      </c>
      <c r="D24" s="3">
        <v>0</v>
      </c>
      <c r="E24" s="3">
        <v>0</v>
      </c>
      <c r="F24" s="3">
        <v>0</v>
      </c>
      <c r="G24" s="3">
        <v>0</v>
      </c>
      <c r="H24" s="3">
        <v>0</v>
      </c>
      <c r="I24" s="4">
        <v>0</v>
      </c>
      <c r="J24" s="109">
        <v>158</v>
      </c>
      <c r="K24" s="109">
        <v>160</v>
      </c>
      <c r="L24" s="109">
        <v>156</v>
      </c>
      <c r="M24" s="109">
        <v>190</v>
      </c>
      <c r="N24" s="109">
        <v>152</v>
      </c>
      <c r="O24" s="109">
        <v>176</v>
      </c>
      <c r="P24" s="4">
        <v>992</v>
      </c>
      <c r="Q24" s="109">
        <v>182</v>
      </c>
      <c r="R24" s="109">
        <v>188</v>
      </c>
      <c r="S24" s="109">
        <v>153</v>
      </c>
      <c r="T24" s="109">
        <v>205</v>
      </c>
      <c r="U24" s="109">
        <v>200</v>
      </c>
      <c r="V24" s="109">
        <v>186</v>
      </c>
      <c r="W24" s="4">
        <v>1114</v>
      </c>
      <c r="X24" s="109">
        <v>185</v>
      </c>
      <c r="Y24" s="109">
        <v>224</v>
      </c>
      <c r="Z24" s="109">
        <v>182</v>
      </c>
      <c r="AA24" s="109">
        <v>162</v>
      </c>
      <c r="AB24" s="109">
        <v>200</v>
      </c>
      <c r="AC24" s="109">
        <v>147</v>
      </c>
      <c r="AD24" s="4">
        <v>1100</v>
      </c>
      <c r="AE24" s="109">
        <v>180</v>
      </c>
      <c r="AF24" s="109">
        <v>172</v>
      </c>
      <c r="AG24" s="109">
        <v>148</v>
      </c>
      <c r="AH24" s="109">
        <v>194</v>
      </c>
      <c r="AI24" s="109">
        <v>169</v>
      </c>
      <c r="AJ24" s="109">
        <v>153</v>
      </c>
      <c r="AK24" s="4">
        <v>1016</v>
      </c>
      <c r="AL24" s="109">
        <v>146</v>
      </c>
      <c r="AM24" s="109">
        <v>192</v>
      </c>
      <c r="AN24" s="109">
        <v>139</v>
      </c>
      <c r="AO24" s="109">
        <v>137</v>
      </c>
      <c r="AP24" s="109">
        <v>226</v>
      </c>
      <c r="AQ24" s="109">
        <v>229</v>
      </c>
      <c r="AR24" s="4">
        <v>1069</v>
      </c>
      <c r="AS24" s="109">
        <v>190</v>
      </c>
      <c r="AT24" s="109">
        <v>203</v>
      </c>
      <c r="AU24" s="109">
        <v>203</v>
      </c>
      <c r="AV24" s="109">
        <v>171</v>
      </c>
      <c r="AW24" s="109">
        <v>210</v>
      </c>
      <c r="AX24" s="109">
        <v>202</v>
      </c>
      <c r="AY24" s="4">
        <v>1179</v>
      </c>
      <c r="AZ24" s="109">
        <v>136</v>
      </c>
      <c r="BA24" s="109">
        <v>170</v>
      </c>
      <c r="BB24" s="109">
        <v>193</v>
      </c>
      <c r="BC24" s="109">
        <v>169</v>
      </c>
      <c r="BD24" s="109">
        <v>171</v>
      </c>
      <c r="BE24" s="109">
        <v>213</v>
      </c>
      <c r="BF24" s="4">
        <v>1052</v>
      </c>
      <c r="BG24" s="109">
        <v>175</v>
      </c>
      <c r="BH24" s="109">
        <v>169</v>
      </c>
      <c r="BI24" s="109">
        <v>177</v>
      </c>
      <c r="BJ24" s="109">
        <v>180</v>
      </c>
      <c r="BK24" s="109">
        <v>168</v>
      </c>
      <c r="BL24" s="109">
        <v>146</v>
      </c>
      <c r="BM24" s="4">
        <v>1015</v>
      </c>
      <c r="BN24" s="4">
        <v>6530</v>
      </c>
      <c r="BO24" s="110">
        <v>181.38889718888888</v>
      </c>
    </row>
    <row r="25" spans="1:67" ht="15">
      <c r="A25" s="5">
        <v>23</v>
      </c>
      <c r="B25" s="2" t="s">
        <v>33</v>
      </c>
      <c r="C25" s="3">
        <v>0</v>
      </c>
      <c r="D25" s="3">
        <v>0</v>
      </c>
      <c r="E25" s="3">
        <v>0</v>
      </c>
      <c r="F25" s="3">
        <v>0</v>
      </c>
      <c r="G25" s="3">
        <v>0</v>
      </c>
      <c r="H25" s="3">
        <v>0</v>
      </c>
      <c r="I25" s="4">
        <v>0</v>
      </c>
      <c r="J25" s="109">
        <v>153</v>
      </c>
      <c r="K25" s="109">
        <v>187</v>
      </c>
      <c r="L25" s="109">
        <v>208</v>
      </c>
      <c r="M25" s="109">
        <v>175</v>
      </c>
      <c r="N25" s="109">
        <v>128</v>
      </c>
      <c r="O25" s="109">
        <v>160</v>
      </c>
      <c r="P25" s="4">
        <v>1011</v>
      </c>
      <c r="Q25" s="109">
        <v>171</v>
      </c>
      <c r="R25" s="109">
        <v>167</v>
      </c>
      <c r="S25" s="109">
        <v>159</v>
      </c>
      <c r="T25" s="109">
        <v>144</v>
      </c>
      <c r="U25" s="109">
        <v>215</v>
      </c>
      <c r="V25" s="109">
        <v>134</v>
      </c>
      <c r="W25" s="4">
        <v>990</v>
      </c>
      <c r="X25" s="109">
        <v>193</v>
      </c>
      <c r="Y25" s="109">
        <v>195</v>
      </c>
      <c r="Z25" s="109">
        <v>161</v>
      </c>
      <c r="AA25" s="109">
        <v>162</v>
      </c>
      <c r="AB25" s="109">
        <v>218</v>
      </c>
      <c r="AC25" s="109">
        <v>206</v>
      </c>
      <c r="AD25" s="4">
        <v>1135</v>
      </c>
      <c r="AE25" s="109">
        <v>198</v>
      </c>
      <c r="AF25" s="109">
        <v>134</v>
      </c>
      <c r="AG25" s="109">
        <v>185</v>
      </c>
      <c r="AH25" s="109">
        <v>150</v>
      </c>
      <c r="AI25" s="109">
        <v>224</v>
      </c>
      <c r="AJ25" s="109">
        <v>138</v>
      </c>
      <c r="AK25" s="4">
        <v>1029</v>
      </c>
      <c r="AL25" s="109">
        <v>172</v>
      </c>
      <c r="AM25" s="109">
        <v>162</v>
      </c>
      <c r="AN25" s="109">
        <v>203</v>
      </c>
      <c r="AO25" s="109">
        <v>185</v>
      </c>
      <c r="AP25" s="109">
        <v>142</v>
      </c>
      <c r="AQ25" s="109">
        <v>177</v>
      </c>
      <c r="AR25" s="4">
        <v>1041</v>
      </c>
      <c r="AS25" s="109">
        <v>200</v>
      </c>
      <c r="AT25" s="109">
        <v>160</v>
      </c>
      <c r="AU25" s="109">
        <v>192</v>
      </c>
      <c r="AV25" s="109">
        <v>172</v>
      </c>
      <c r="AW25" s="109">
        <v>193</v>
      </c>
      <c r="AX25" s="109">
        <v>183</v>
      </c>
      <c r="AY25" s="4">
        <v>1100</v>
      </c>
      <c r="AZ25" s="109">
        <v>214</v>
      </c>
      <c r="BA25" s="109">
        <v>169</v>
      </c>
      <c r="BB25" s="109">
        <v>171</v>
      </c>
      <c r="BC25" s="109">
        <v>192</v>
      </c>
      <c r="BD25" s="109">
        <v>212</v>
      </c>
      <c r="BE25" s="109">
        <v>184</v>
      </c>
      <c r="BF25" s="4">
        <v>1142</v>
      </c>
      <c r="BG25" s="109">
        <v>160</v>
      </c>
      <c r="BH25" s="109">
        <v>154</v>
      </c>
      <c r="BI25" s="109">
        <v>202</v>
      </c>
      <c r="BJ25" s="109">
        <v>198</v>
      </c>
      <c r="BK25" s="109">
        <v>168</v>
      </c>
      <c r="BL25" s="109">
        <v>191</v>
      </c>
      <c r="BM25" s="4">
        <v>1073</v>
      </c>
      <c r="BN25" s="4">
        <v>6520</v>
      </c>
      <c r="BO25" s="110">
        <v>181.11111141111112</v>
      </c>
    </row>
    <row r="26" spans="1:67" ht="15">
      <c r="A26" s="5">
        <v>24</v>
      </c>
      <c r="B26" s="2" t="s">
        <v>37</v>
      </c>
      <c r="C26" s="3">
        <v>176</v>
      </c>
      <c r="D26" s="3">
        <v>219</v>
      </c>
      <c r="E26" s="3">
        <v>144</v>
      </c>
      <c r="F26" s="3">
        <v>126</v>
      </c>
      <c r="G26" s="3">
        <v>136</v>
      </c>
      <c r="H26" s="3">
        <v>130</v>
      </c>
      <c r="I26" s="4">
        <v>931</v>
      </c>
      <c r="J26" s="109">
        <v>169</v>
      </c>
      <c r="K26" s="109">
        <v>118</v>
      </c>
      <c r="L26" s="109">
        <v>140</v>
      </c>
      <c r="M26" s="109">
        <v>147</v>
      </c>
      <c r="N26" s="109">
        <v>152</v>
      </c>
      <c r="O26" s="109">
        <v>168</v>
      </c>
      <c r="P26" s="4">
        <v>894</v>
      </c>
      <c r="Q26" s="109">
        <v>154</v>
      </c>
      <c r="R26" s="109">
        <v>173</v>
      </c>
      <c r="S26" s="109">
        <v>235.1</v>
      </c>
      <c r="T26" s="109">
        <v>145</v>
      </c>
      <c r="U26" s="109">
        <v>127</v>
      </c>
      <c r="V26" s="109">
        <v>170</v>
      </c>
      <c r="W26" s="4">
        <v>1004.1</v>
      </c>
      <c r="X26" s="109">
        <v>203</v>
      </c>
      <c r="Y26" s="109">
        <v>173</v>
      </c>
      <c r="Z26" s="109">
        <v>172</v>
      </c>
      <c r="AA26" s="109">
        <v>180</v>
      </c>
      <c r="AB26" s="109">
        <v>184</v>
      </c>
      <c r="AC26" s="109">
        <v>168</v>
      </c>
      <c r="AD26" s="4">
        <v>1080</v>
      </c>
      <c r="AE26" s="109">
        <v>174</v>
      </c>
      <c r="AF26" s="109">
        <v>148</v>
      </c>
      <c r="AG26" s="109">
        <v>193</v>
      </c>
      <c r="AH26" s="109">
        <v>164</v>
      </c>
      <c r="AI26" s="109">
        <v>158</v>
      </c>
      <c r="AJ26" s="109">
        <v>141</v>
      </c>
      <c r="AK26" s="4">
        <v>978</v>
      </c>
      <c r="AL26" s="109">
        <v>186</v>
      </c>
      <c r="AM26" s="109">
        <v>172</v>
      </c>
      <c r="AN26" s="109">
        <v>168</v>
      </c>
      <c r="AO26" s="109">
        <v>155</v>
      </c>
      <c r="AP26" s="109">
        <v>207</v>
      </c>
      <c r="AQ26" s="109">
        <v>148</v>
      </c>
      <c r="AR26" s="4">
        <v>1036</v>
      </c>
      <c r="AS26" s="109">
        <v>222</v>
      </c>
      <c r="AT26" s="109">
        <v>220</v>
      </c>
      <c r="AU26" s="109">
        <v>200</v>
      </c>
      <c r="AV26" s="109">
        <v>163</v>
      </c>
      <c r="AW26" s="109">
        <v>183</v>
      </c>
      <c r="AX26" s="109">
        <v>136</v>
      </c>
      <c r="AY26" s="4">
        <v>1124</v>
      </c>
      <c r="AZ26" s="109">
        <v>178</v>
      </c>
      <c r="BA26" s="109">
        <v>181</v>
      </c>
      <c r="BB26" s="109">
        <v>215</v>
      </c>
      <c r="BC26" s="109">
        <v>177</v>
      </c>
      <c r="BD26" s="109">
        <v>179</v>
      </c>
      <c r="BE26" s="109">
        <v>205</v>
      </c>
      <c r="BF26" s="4">
        <v>1135</v>
      </c>
      <c r="BG26" s="109">
        <v>181</v>
      </c>
      <c r="BH26" s="109">
        <v>126</v>
      </c>
      <c r="BI26" s="109">
        <v>180</v>
      </c>
      <c r="BJ26" s="109">
        <v>199</v>
      </c>
      <c r="BK26" s="109">
        <v>185</v>
      </c>
      <c r="BL26" s="109">
        <v>201</v>
      </c>
      <c r="BM26" s="4">
        <v>1072</v>
      </c>
      <c r="BN26" s="4">
        <v>6451.1</v>
      </c>
      <c r="BO26" s="110">
        <v>179.19722282222222</v>
      </c>
    </row>
    <row r="27" spans="1:67" ht="15">
      <c r="A27" s="5">
        <v>25</v>
      </c>
      <c r="B27" s="2" t="s">
        <v>36</v>
      </c>
      <c r="C27" s="3">
        <v>0</v>
      </c>
      <c r="D27" s="3">
        <v>0</v>
      </c>
      <c r="E27" s="3">
        <v>0</v>
      </c>
      <c r="F27" s="3">
        <v>0</v>
      </c>
      <c r="G27" s="3">
        <v>0</v>
      </c>
      <c r="H27" s="3">
        <v>0</v>
      </c>
      <c r="I27" s="4">
        <v>0</v>
      </c>
      <c r="J27" s="109">
        <v>216</v>
      </c>
      <c r="K27" s="109">
        <v>179</v>
      </c>
      <c r="L27" s="109">
        <v>179</v>
      </c>
      <c r="M27" s="109">
        <v>161</v>
      </c>
      <c r="N27" s="109">
        <v>165</v>
      </c>
      <c r="O27" s="109">
        <v>162</v>
      </c>
      <c r="P27" s="4">
        <v>1062</v>
      </c>
      <c r="Q27" s="109">
        <v>187</v>
      </c>
      <c r="R27" s="109">
        <v>178</v>
      </c>
      <c r="S27" s="109">
        <v>186</v>
      </c>
      <c r="T27" s="109">
        <v>189</v>
      </c>
      <c r="U27" s="109">
        <v>162</v>
      </c>
      <c r="V27" s="109">
        <v>162</v>
      </c>
      <c r="W27" s="4">
        <v>1064</v>
      </c>
      <c r="X27" s="109">
        <v>167</v>
      </c>
      <c r="Y27" s="109">
        <v>173</v>
      </c>
      <c r="Z27" s="109">
        <v>188</v>
      </c>
      <c r="AA27" s="109">
        <v>178</v>
      </c>
      <c r="AB27" s="109">
        <v>191</v>
      </c>
      <c r="AC27" s="109">
        <v>137</v>
      </c>
      <c r="AD27" s="4">
        <v>1034</v>
      </c>
      <c r="AE27" s="109">
        <v>160</v>
      </c>
      <c r="AF27" s="109">
        <v>155</v>
      </c>
      <c r="AG27" s="109">
        <v>179</v>
      </c>
      <c r="AH27" s="109">
        <v>218</v>
      </c>
      <c r="AI27" s="109">
        <v>160</v>
      </c>
      <c r="AJ27" s="109">
        <v>173</v>
      </c>
      <c r="AK27" s="4">
        <v>1045</v>
      </c>
      <c r="AL27" s="109">
        <v>161</v>
      </c>
      <c r="AM27" s="109">
        <v>173</v>
      </c>
      <c r="AN27" s="109">
        <v>201</v>
      </c>
      <c r="AO27" s="109">
        <v>176</v>
      </c>
      <c r="AP27" s="109">
        <v>150</v>
      </c>
      <c r="AQ27" s="109">
        <v>167</v>
      </c>
      <c r="AR27" s="4">
        <v>1028</v>
      </c>
      <c r="AS27" s="109">
        <v>187</v>
      </c>
      <c r="AT27" s="109">
        <v>216</v>
      </c>
      <c r="AU27" s="109">
        <v>233</v>
      </c>
      <c r="AV27" s="109">
        <v>152</v>
      </c>
      <c r="AW27" s="109">
        <v>179</v>
      </c>
      <c r="AX27" s="109">
        <v>164</v>
      </c>
      <c r="AY27" s="4">
        <v>1131</v>
      </c>
      <c r="AZ27" s="109">
        <v>189</v>
      </c>
      <c r="BA27" s="109">
        <v>193</v>
      </c>
      <c r="BB27" s="109">
        <v>178</v>
      </c>
      <c r="BC27" s="109">
        <v>177</v>
      </c>
      <c r="BD27" s="109">
        <v>159</v>
      </c>
      <c r="BE27" s="109">
        <v>191</v>
      </c>
      <c r="BF27" s="4">
        <v>1087</v>
      </c>
      <c r="BG27" s="109">
        <v>160</v>
      </c>
      <c r="BH27" s="109">
        <v>168</v>
      </c>
      <c r="BI27" s="109">
        <v>167</v>
      </c>
      <c r="BJ27" s="109">
        <v>142</v>
      </c>
      <c r="BK27" s="109">
        <v>193</v>
      </c>
      <c r="BL27" s="109">
        <v>175</v>
      </c>
      <c r="BM27" s="4">
        <v>1005</v>
      </c>
      <c r="BN27" s="4">
        <v>6423</v>
      </c>
      <c r="BO27" s="110">
        <v>178.41667066666665</v>
      </c>
    </row>
    <row r="28" spans="1:67" ht="15">
      <c r="A28" s="5">
        <v>26</v>
      </c>
      <c r="B28" s="2" t="s">
        <v>44</v>
      </c>
      <c r="C28" s="3">
        <v>159</v>
      </c>
      <c r="D28" s="3">
        <v>177</v>
      </c>
      <c r="E28" s="3">
        <v>220</v>
      </c>
      <c r="F28" s="3">
        <v>169</v>
      </c>
      <c r="G28" s="3">
        <v>157</v>
      </c>
      <c r="H28" s="3">
        <v>190</v>
      </c>
      <c r="I28" s="4">
        <v>1072</v>
      </c>
      <c r="J28" s="109">
        <v>143</v>
      </c>
      <c r="K28" s="109">
        <v>160</v>
      </c>
      <c r="L28" s="109">
        <v>145</v>
      </c>
      <c r="M28" s="109">
        <v>125</v>
      </c>
      <c r="N28" s="109">
        <v>134</v>
      </c>
      <c r="O28" s="109">
        <v>158</v>
      </c>
      <c r="P28" s="4">
        <v>865</v>
      </c>
      <c r="Q28" s="109">
        <v>179</v>
      </c>
      <c r="R28" s="109">
        <v>187</v>
      </c>
      <c r="S28" s="109">
        <v>223</v>
      </c>
      <c r="T28" s="109">
        <v>116</v>
      </c>
      <c r="U28" s="109">
        <v>183</v>
      </c>
      <c r="V28" s="109">
        <v>179</v>
      </c>
      <c r="W28" s="4">
        <v>1067</v>
      </c>
      <c r="X28" s="109">
        <v>158</v>
      </c>
      <c r="Y28" s="109">
        <v>171</v>
      </c>
      <c r="Z28" s="109">
        <v>158</v>
      </c>
      <c r="AA28" s="109">
        <v>166</v>
      </c>
      <c r="AB28" s="109">
        <v>154</v>
      </c>
      <c r="AC28" s="109">
        <v>164</v>
      </c>
      <c r="AD28" s="4">
        <v>971</v>
      </c>
      <c r="AE28" s="109">
        <v>0</v>
      </c>
      <c r="AF28" s="109">
        <v>0</v>
      </c>
      <c r="AG28" s="109">
        <v>0</v>
      </c>
      <c r="AH28" s="109">
        <v>0</v>
      </c>
      <c r="AI28" s="109">
        <v>0</v>
      </c>
      <c r="AJ28" s="109">
        <v>0</v>
      </c>
      <c r="AK28" s="4">
        <v>0</v>
      </c>
      <c r="AL28" s="109">
        <v>193</v>
      </c>
      <c r="AM28" s="109">
        <v>174</v>
      </c>
      <c r="AN28" s="109">
        <v>175</v>
      </c>
      <c r="AO28" s="109">
        <v>220</v>
      </c>
      <c r="AP28" s="109">
        <v>151</v>
      </c>
      <c r="AQ28" s="109">
        <v>161</v>
      </c>
      <c r="AR28" s="4">
        <v>1074</v>
      </c>
      <c r="AS28" s="109">
        <v>184</v>
      </c>
      <c r="AT28" s="109">
        <v>208</v>
      </c>
      <c r="AU28" s="109">
        <v>172</v>
      </c>
      <c r="AV28" s="109">
        <v>204</v>
      </c>
      <c r="AW28" s="109">
        <v>165</v>
      </c>
      <c r="AX28" s="109">
        <v>198</v>
      </c>
      <c r="AY28" s="4">
        <v>1131</v>
      </c>
      <c r="AZ28" s="109">
        <v>0</v>
      </c>
      <c r="BA28" s="109">
        <v>0</v>
      </c>
      <c r="BB28" s="109">
        <v>0</v>
      </c>
      <c r="BC28" s="109">
        <v>0</v>
      </c>
      <c r="BD28" s="109">
        <v>0</v>
      </c>
      <c r="BE28" s="109">
        <v>0</v>
      </c>
      <c r="BF28" s="4">
        <v>0</v>
      </c>
      <c r="BG28" s="109">
        <v>190</v>
      </c>
      <c r="BH28" s="109">
        <v>133</v>
      </c>
      <c r="BI28" s="109">
        <v>222</v>
      </c>
      <c r="BJ28" s="109">
        <v>157</v>
      </c>
      <c r="BK28" s="109">
        <v>186</v>
      </c>
      <c r="BL28" s="109">
        <v>203</v>
      </c>
      <c r="BM28" s="4">
        <v>1091</v>
      </c>
      <c r="BN28" s="4">
        <v>6406</v>
      </c>
      <c r="BO28" s="110">
        <v>177.94445254444446</v>
      </c>
    </row>
    <row r="29" spans="1:67" ht="15">
      <c r="A29" s="5">
        <v>27</v>
      </c>
      <c r="B29" s="2" t="s">
        <v>55</v>
      </c>
      <c r="C29" s="3">
        <v>155</v>
      </c>
      <c r="D29" s="3">
        <v>146</v>
      </c>
      <c r="E29" s="3">
        <v>147</v>
      </c>
      <c r="F29" s="3">
        <v>140</v>
      </c>
      <c r="G29" s="3">
        <v>191</v>
      </c>
      <c r="H29" s="3">
        <v>155</v>
      </c>
      <c r="I29" s="4">
        <v>934</v>
      </c>
      <c r="J29" s="109">
        <v>134</v>
      </c>
      <c r="K29" s="109">
        <v>118</v>
      </c>
      <c r="L29" s="109">
        <v>133</v>
      </c>
      <c r="M29" s="109">
        <v>105</v>
      </c>
      <c r="N29" s="109">
        <v>146</v>
      </c>
      <c r="O29" s="109">
        <v>178</v>
      </c>
      <c r="P29" s="4">
        <v>814</v>
      </c>
      <c r="Q29" s="109">
        <v>146</v>
      </c>
      <c r="R29" s="109">
        <v>130</v>
      </c>
      <c r="S29" s="109">
        <v>214</v>
      </c>
      <c r="T29" s="109">
        <v>201</v>
      </c>
      <c r="U29" s="109">
        <v>166</v>
      </c>
      <c r="V29" s="109">
        <v>163</v>
      </c>
      <c r="W29" s="4">
        <v>1020</v>
      </c>
      <c r="X29" s="109">
        <v>162</v>
      </c>
      <c r="Y29" s="109">
        <v>182</v>
      </c>
      <c r="Z29" s="109">
        <v>123</v>
      </c>
      <c r="AA29" s="109">
        <v>115</v>
      </c>
      <c r="AB29" s="109">
        <v>112</v>
      </c>
      <c r="AC29" s="109">
        <v>210</v>
      </c>
      <c r="AD29" s="4">
        <v>904</v>
      </c>
      <c r="AE29" s="109">
        <v>147</v>
      </c>
      <c r="AF29" s="109">
        <v>136</v>
      </c>
      <c r="AG29" s="109">
        <v>208</v>
      </c>
      <c r="AH29" s="109">
        <v>167</v>
      </c>
      <c r="AI29" s="109">
        <v>180</v>
      </c>
      <c r="AJ29" s="109">
        <v>128</v>
      </c>
      <c r="AK29" s="4">
        <v>966</v>
      </c>
      <c r="AL29" s="109">
        <v>205</v>
      </c>
      <c r="AM29" s="109">
        <v>193</v>
      </c>
      <c r="AN29" s="109">
        <v>149</v>
      </c>
      <c r="AO29" s="109">
        <v>172</v>
      </c>
      <c r="AP29" s="109">
        <v>185</v>
      </c>
      <c r="AQ29" s="109">
        <v>191</v>
      </c>
      <c r="AR29" s="4">
        <v>1095</v>
      </c>
      <c r="AS29" s="109">
        <v>177</v>
      </c>
      <c r="AT29" s="109">
        <v>162</v>
      </c>
      <c r="AU29" s="109">
        <v>160</v>
      </c>
      <c r="AV29" s="109">
        <v>160</v>
      </c>
      <c r="AW29" s="109">
        <v>176</v>
      </c>
      <c r="AX29" s="109">
        <v>159</v>
      </c>
      <c r="AY29" s="4">
        <v>994</v>
      </c>
      <c r="AZ29" s="109">
        <v>193</v>
      </c>
      <c r="BA29" s="109">
        <v>160</v>
      </c>
      <c r="BB29" s="109">
        <v>171</v>
      </c>
      <c r="BC29" s="109">
        <v>177</v>
      </c>
      <c r="BD29" s="109">
        <v>156</v>
      </c>
      <c r="BE29" s="109">
        <v>173</v>
      </c>
      <c r="BF29" s="4">
        <v>1030</v>
      </c>
      <c r="BG29" s="109">
        <v>227</v>
      </c>
      <c r="BH29" s="109">
        <v>205</v>
      </c>
      <c r="BI29" s="109">
        <v>244</v>
      </c>
      <c r="BJ29" s="109">
        <v>181</v>
      </c>
      <c r="BK29" s="109">
        <v>205</v>
      </c>
      <c r="BL29" s="109">
        <v>221</v>
      </c>
      <c r="BM29" s="4">
        <v>1283</v>
      </c>
      <c r="BN29" s="4">
        <v>6388</v>
      </c>
      <c r="BO29" s="110">
        <v>177.44444784444445</v>
      </c>
    </row>
    <row r="30" spans="1:67" ht="15">
      <c r="A30" s="5">
        <v>28</v>
      </c>
      <c r="B30" s="2" t="s">
        <v>42</v>
      </c>
      <c r="C30" s="3">
        <v>185</v>
      </c>
      <c r="D30" s="3">
        <v>186</v>
      </c>
      <c r="E30" s="3">
        <v>172</v>
      </c>
      <c r="F30" s="3">
        <v>145</v>
      </c>
      <c r="G30" s="3">
        <v>198</v>
      </c>
      <c r="H30" s="3">
        <v>180</v>
      </c>
      <c r="I30" s="4">
        <v>1066</v>
      </c>
      <c r="J30" s="109">
        <v>171</v>
      </c>
      <c r="K30" s="109">
        <v>215</v>
      </c>
      <c r="L30" s="109">
        <v>196</v>
      </c>
      <c r="M30" s="109">
        <v>180</v>
      </c>
      <c r="N30" s="109">
        <v>170</v>
      </c>
      <c r="O30" s="109">
        <v>140</v>
      </c>
      <c r="P30" s="4">
        <v>1072</v>
      </c>
      <c r="Q30" s="109">
        <v>168</v>
      </c>
      <c r="R30" s="109">
        <v>158</v>
      </c>
      <c r="S30" s="109">
        <v>200</v>
      </c>
      <c r="T30" s="109">
        <v>145</v>
      </c>
      <c r="U30" s="109">
        <v>209</v>
      </c>
      <c r="V30" s="109">
        <v>176</v>
      </c>
      <c r="W30" s="4">
        <v>1056</v>
      </c>
      <c r="X30" s="109">
        <v>170</v>
      </c>
      <c r="Y30" s="109">
        <v>157</v>
      </c>
      <c r="Z30" s="109">
        <v>179</v>
      </c>
      <c r="AA30" s="109">
        <v>153</v>
      </c>
      <c r="AB30" s="109">
        <v>136</v>
      </c>
      <c r="AC30" s="109">
        <v>176</v>
      </c>
      <c r="AD30" s="4">
        <v>971</v>
      </c>
      <c r="AE30" s="109">
        <v>182</v>
      </c>
      <c r="AF30" s="109">
        <v>212</v>
      </c>
      <c r="AG30" s="109">
        <v>180</v>
      </c>
      <c r="AH30" s="109">
        <v>173</v>
      </c>
      <c r="AI30" s="109">
        <v>131</v>
      </c>
      <c r="AJ30" s="109">
        <v>176</v>
      </c>
      <c r="AK30" s="4">
        <v>1054</v>
      </c>
      <c r="AL30" s="109">
        <v>147</v>
      </c>
      <c r="AM30" s="109">
        <v>237</v>
      </c>
      <c r="AN30" s="109">
        <v>147</v>
      </c>
      <c r="AO30" s="109">
        <v>204</v>
      </c>
      <c r="AP30" s="109">
        <v>153</v>
      </c>
      <c r="AQ30" s="109">
        <v>212</v>
      </c>
      <c r="AR30" s="4">
        <v>1100</v>
      </c>
      <c r="AS30" s="109">
        <v>197</v>
      </c>
      <c r="AT30" s="109">
        <v>162</v>
      </c>
      <c r="AU30" s="109">
        <v>144</v>
      </c>
      <c r="AV30" s="109">
        <v>147</v>
      </c>
      <c r="AW30" s="109">
        <v>176</v>
      </c>
      <c r="AX30" s="109">
        <v>212</v>
      </c>
      <c r="AY30" s="4">
        <v>1038</v>
      </c>
      <c r="AZ30" s="109">
        <v>0</v>
      </c>
      <c r="BA30" s="109">
        <v>0</v>
      </c>
      <c r="BB30" s="109">
        <v>0</v>
      </c>
      <c r="BC30" s="109">
        <v>0</v>
      </c>
      <c r="BD30" s="109">
        <v>0</v>
      </c>
      <c r="BE30" s="109">
        <v>0</v>
      </c>
      <c r="BF30" s="4">
        <v>0</v>
      </c>
      <c r="BG30" s="109">
        <v>0</v>
      </c>
      <c r="BH30" s="109">
        <v>0</v>
      </c>
      <c r="BI30" s="109">
        <v>0</v>
      </c>
      <c r="BJ30" s="109">
        <v>0</v>
      </c>
      <c r="BK30" s="109">
        <v>0</v>
      </c>
      <c r="BL30" s="109">
        <v>0</v>
      </c>
      <c r="BM30" s="4">
        <v>0</v>
      </c>
      <c r="BN30" s="4">
        <v>6386</v>
      </c>
      <c r="BO30" s="110">
        <v>177.3888993888889</v>
      </c>
    </row>
    <row r="31" spans="1:67" ht="15">
      <c r="A31" s="5">
        <v>29</v>
      </c>
      <c r="B31" s="2" t="s">
        <v>38</v>
      </c>
      <c r="C31" s="3">
        <v>0</v>
      </c>
      <c r="D31" s="3">
        <v>0</v>
      </c>
      <c r="E31" s="3">
        <v>0</v>
      </c>
      <c r="F31" s="3">
        <v>0</v>
      </c>
      <c r="G31" s="3">
        <v>0</v>
      </c>
      <c r="H31" s="3">
        <v>0</v>
      </c>
      <c r="I31" s="4">
        <v>0</v>
      </c>
      <c r="J31" s="109">
        <v>154</v>
      </c>
      <c r="K31" s="109">
        <v>160</v>
      </c>
      <c r="L31" s="109">
        <v>189</v>
      </c>
      <c r="M31" s="109">
        <v>195</v>
      </c>
      <c r="N31" s="109">
        <v>149</v>
      </c>
      <c r="O31" s="109">
        <v>161</v>
      </c>
      <c r="P31" s="4">
        <v>1008</v>
      </c>
      <c r="Q31" s="109">
        <v>126</v>
      </c>
      <c r="R31" s="109">
        <v>158</v>
      </c>
      <c r="S31" s="109">
        <v>178</v>
      </c>
      <c r="T31" s="109">
        <v>145</v>
      </c>
      <c r="U31" s="109">
        <v>193</v>
      </c>
      <c r="V31" s="109">
        <v>186</v>
      </c>
      <c r="W31" s="4">
        <v>986</v>
      </c>
      <c r="X31" s="109">
        <v>145</v>
      </c>
      <c r="Y31" s="109">
        <v>200</v>
      </c>
      <c r="Z31" s="109">
        <v>149</v>
      </c>
      <c r="AA31" s="109">
        <v>165</v>
      </c>
      <c r="AB31" s="109">
        <v>170</v>
      </c>
      <c r="AC31" s="109">
        <v>180</v>
      </c>
      <c r="AD31" s="4">
        <v>1009</v>
      </c>
      <c r="AE31" s="109">
        <v>211</v>
      </c>
      <c r="AF31" s="109">
        <v>159</v>
      </c>
      <c r="AG31" s="109">
        <v>177</v>
      </c>
      <c r="AH31" s="109">
        <v>180</v>
      </c>
      <c r="AI31" s="109">
        <v>145</v>
      </c>
      <c r="AJ31" s="109">
        <v>179</v>
      </c>
      <c r="AK31" s="4">
        <v>1051</v>
      </c>
      <c r="AL31" s="109">
        <v>179</v>
      </c>
      <c r="AM31" s="109">
        <v>189</v>
      </c>
      <c r="AN31" s="109">
        <v>180</v>
      </c>
      <c r="AO31" s="109">
        <v>190</v>
      </c>
      <c r="AP31" s="109">
        <v>166</v>
      </c>
      <c r="AQ31" s="109">
        <v>172</v>
      </c>
      <c r="AR31" s="4">
        <v>1076</v>
      </c>
      <c r="AS31" s="109">
        <v>205</v>
      </c>
      <c r="AT31" s="109">
        <v>205</v>
      </c>
      <c r="AU31" s="109">
        <v>176</v>
      </c>
      <c r="AV31" s="109">
        <v>204</v>
      </c>
      <c r="AW31" s="109">
        <v>200</v>
      </c>
      <c r="AX31" s="109">
        <v>180</v>
      </c>
      <c r="AY31" s="4">
        <v>1170</v>
      </c>
      <c r="AZ31" s="109">
        <v>179</v>
      </c>
      <c r="BA31" s="109">
        <v>181</v>
      </c>
      <c r="BB31" s="109">
        <v>150</v>
      </c>
      <c r="BC31" s="109">
        <v>204</v>
      </c>
      <c r="BD31" s="109">
        <v>181</v>
      </c>
      <c r="BE31" s="109">
        <v>176</v>
      </c>
      <c r="BF31" s="4">
        <v>1071</v>
      </c>
      <c r="BG31" s="109">
        <v>139</v>
      </c>
      <c r="BH31" s="109">
        <v>143</v>
      </c>
      <c r="BI31" s="109">
        <v>199</v>
      </c>
      <c r="BJ31" s="109">
        <v>176</v>
      </c>
      <c r="BK31" s="109">
        <v>172</v>
      </c>
      <c r="BL31" s="109">
        <v>176</v>
      </c>
      <c r="BM31" s="4">
        <v>1005</v>
      </c>
      <c r="BN31" s="4">
        <v>6385</v>
      </c>
      <c r="BO31" s="110">
        <v>177.3611212111111</v>
      </c>
    </row>
    <row r="32" spans="1:67" ht="15">
      <c r="A32" s="5">
        <v>30</v>
      </c>
      <c r="B32" s="2" t="s">
        <v>39</v>
      </c>
      <c r="C32" s="3">
        <v>204.0001</v>
      </c>
      <c r="D32" s="3">
        <v>163</v>
      </c>
      <c r="E32" s="3">
        <v>167</v>
      </c>
      <c r="F32" s="3">
        <v>194</v>
      </c>
      <c r="G32" s="3">
        <v>172</v>
      </c>
      <c r="H32" s="3">
        <v>126</v>
      </c>
      <c r="I32" s="4">
        <v>1026.0001</v>
      </c>
      <c r="J32" s="109">
        <v>157</v>
      </c>
      <c r="K32" s="109">
        <v>194</v>
      </c>
      <c r="L32" s="109">
        <v>211</v>
      </c>
      <c r="M32" s="109">
        <v>181</v>
      </c>
      <c r="N32" s="109">
        <v>157</v>
      </c>
      <c r="O32" s="109">
        <v>171</v>
      </c>
      <c r="P32" s="4">
        <v>1071</v>
      </c>
      <c r="Q32" s="109">
        <v>153</v>
      </c>
      <c r="R32" s="109">
        <v>153</v>
      </c>
      <c r="S32" s="109">
        <v>194</v>
      </c>
      <c r="T32" s="109">
        <v>126</v>
      </c>
      <c r="U32" s="109">
        <v>185</v>
      </c>
      <c r="V32" s="109">
        <v>139</v>
      </c>
      <c r="W32" s="4">
        <v>950</v>
      </c>
      <c r="X32" s="109">
        <v>140</v>
      </c>
      <c r="Y32" s="109">
        <v>165</v>
      </c>
      <c r="Z32" s="109">
        <v>158</v>
      </c>
      <c r="AA32" s="109">
        <v>189</v>
      </c>
      <c r="AB32" s="109">
        <v>208</v>
      </c>
      <c r="AC32" s="109">
        <v>175</v>
      </c>
      <c r="AD32" s="4">
        <v>1035</v>
      </c>
      <c r="AE32" s="109">
        <v>188</v>
      </c>
      <c r="AF32" s="109">
        <v>167</v>
      </c>
      <c r="AG32" s="109">
        <v>163</v>
      </c>
      <c r="AH32" s="109">
        <v>165</v>
      </c>
      <c r="AI32" s="109">
        <v>156</v>
      </c>
      <c r="AJ32" s="109">
        <v>165</v>
      </c>
      <c r="AK32" s="4">
        <v>1004</v>
      </c>
      <c r="AL32" s="109">
        <v>186</v>
      </c>
      <c r="AM32" s="109">
        <v>177</v>
      </c>
      <c r="AN32" s="109">
        <v>204</v>
      </c>
      <c r="AO32" s="109">
        <v>172</v>
      </c>
      <c r="AP32" s="109">
        <v>161</v>
      </c>
      <c r="AQ32" s="109">
        <v>192</v>
      </c>
      <c r="AR32" s="4">
        <v>1092</v>
      </c>
      <c r="AS32" s="109">
        <v>199</v>
      </c>
      <c r="AT32" s="109">
        <v>170</v>
      </c>
      <c r="AU32" s="109">
        <v>197</v>
      </c>
      <c r="AV32" s="109">
        <v>187</v>
      </c>
      <c r="AW32" s="109">
        <v>181</v>
      </c>
      <c r="AX32" s="109">
        <v>204</v>
      </c>
      <c r="AY32" s="4">
        <v>1138</v>
      </c>
      <c r="AZ32" s="109">
        <v>0</v>
      </c>
      <c r="BA32" s="109">
        <v>0</v>
      </c>
      <c r="BB32" s="109">
        <v>0</v>
      </c>
      <c r="BC32" s="109">
        <v>0</v>
      </c>
      <c r="BD32" s="109">
        <v>0</v>
      </c>
      <c r="BE32" s="109">
        <v>0</v>
      </c>
      <c r="BF32" s="4">
        <v>0</v>
      </c>
      <c r="BG32" s="109">
        <v>0</v>
      </c>
      <c r="BH32" s="109">
        <v>0</v>
      </c>
      <c r="BI32" s="109">
        <v>0</v>
      </c>
      <c r="BJ32" s="109">
        <v>0</v>
      </c>
      <c r="BK32" s="109">
        <v>0</v>
      </c>
      <c r="BL32" s="109">
        <v>0</v>
      </c>
      <c r="BM32" s="4">
        <v>0</v>
      </c>
      <c r="BN32" s="4">
        <v>6366.0001</v>
      </c>
      <c r="BO32" s="110">
        <v>176.83334211111114</v>
      </c>
    </row>
    <row r="33" spans="1:67" ht="15">
      <c r="A33" s="5">
        <v>31</v>
      </c>
      <c r="B33" s="2" t="s">
        <v>47</v>
      </c>
      <c r="C33" s="3">
        <v>187</v>
      </c>
      <c r="D33" s="3">
        <v>168</v>
      </c>
      <c r="E33" s="3">
        <v>174</v>
      </c>
      <c r="F33" s="3">
        <v>169</v>
      </c>
      <c r="G33" s="3">
        <v>198</v>
      </c>
      <c r="H33" s="3">
        <v>185</v>
      </c>
      <c r="I33" s="4">
        <v>1081</v>
      </c>
      <c r="J33" s="109">
        <v>0</v>
      </c>
      <c r="K33" s="109">
        <v>0</v>
      </c>
      <c r="L33" s="109">
        <v>0</v>
      </c>
      <c r="M33" s="109">
        <v>0</v>
      </c>
      <c r="N33" s="109">
        <v>0</v>
      </c>
      <c r="O33" s="109">
        <v>0</v>
      </c>
      <c r="P33" s="4">
        <v>0</v>
      </c>
      <c r="Q33" s="109">
        <v>138</v>
      </c>
      <c r="R33" s="109">
        <v>184</v>
      </c>
      <c r="S33" s="109">
        <v>171</v>
      </c>
      <c r="T33" s="109">
        <v>170</v>
      </c>
      <c r="U33" s="109">
        <v>168</v>
      </c>
      <c r="V33" s="109">
        <v>204</v>
      </c>
      <c r="W33" s="4">
        <v>1035</v>
      </c>
      <c r="X33" s="109">
        <v>215</v>
      </c>
      <c r="Y33" s="109">
        <v>124</v>
      </c>
      <c r="Z33" s="109">
        <v>198</v>
      </c>
      <c r="AA33" s="109">
        <v>184</v>
      </c>
      <c r="AB33" s="109">
        <v>170</v>
      </c>
      <c r="AC33" s="109">
        <v>145</v>
      </c>
      <c r="AD33" s="4">
        <v>1036</v>
      </c>
      <c r="AE33" s="109">
        <v>167</v>
      </c>
      <c r="AF33" s="109">
        <v>153</v>
      </c>
      <c r="AG33" s="109">
        <v>179</v>
      </c>
      <c r="AH33" s="109">
        <v>138</v>
      </c>
      <c r="AI33" s="109">
        <v>146</v>
      </c>
      <c r="AJ33" s="109">
        <v>189</v>
      </c>
      <c r="AK33" s="4">
        <v>972</v>
      </c>
      <c r="AL33" s="109">
        <v>171</v>
      </c>
      <c r="AM33" s="109">
        <v>113</v>
      </c>
      <c r="AN33" s="109">
        <v>148</v>
      </c>
      <c r="AO33" s="109">
        <v>181</v>
      </c>
      <c r="AP33" s="109">
        <v>147</v>
      </c>
      <c r="AQ33" s="109">
        <v>169</v>
      </c>
      <c r="AR33" s="4">
        <v>929</v>
      </c>
      <c r="AS33" s="109">
        <v>168</v>
      </c>
      <c r="AT33" s="109">
        <v>188</v>
      </c>
      <c r="AU33" s="109">
        <v>136</v>
      </c>
      <c r="AV33" s="109">
        <v>173</v>
      </c>
      <c r="AW33" s="109">
        <v>165</v>
      </c>
      <c r="AX33" s="109">
        <v>162</v>
      </c>
      <c r="AY33" s="4">
        <v>992</v>
      </c>
      <c r="AZ33" s="109">
        <v>166</v>
      </c>
      <c r="BA33" s="109">
        <v>181</v>
      </c>
      <c r="BB33" s="109">
        <v>197</v>
      </c>
      <c r="BC33" s="109">
        <v>205</v>
      </c>
      <c r="BD33" s="109">
        <v>191</v>
      </c>
      <c r="BE33" s="109">
        <v>202</v>
      </c>
      <c r="BF33" s="4">
        <v>1142</v>
      </c>
      <c r="BG33" s="109">
        <v>191</v>
      </c>
      <c r="BH33" s="109">
        <v>159</v>
      </c>
      <c r="BI33" s="109">
        <v>158</v>
      </c>
      <c r="BJ33" s="109">
        <v>211</v>
      </c>
      <c r="BK33" s="109">
        <v>155</v>
      </c>
      <c r="BL33" s="109">
        <v>206</v>
      </c>
      <c r="BM33" s="4">
        <v>1080</v>
      </c>
      <c r="BN33" s="4">
        <v>6366</v>
      </c>
      <c r="BO33" s="110">
        <v>176.83333383333334</v>
      </c>
    </row>
    <row r="34" spans="1:67" ht="15">
      <c r="A34" s="5">
        <v>32</v>
      </c>
      <c r="B34" s="2" t="s">
        <v>35</v>
      </c>
      <c r="C34" s="3">
        <v>219</v>
      </c>
      <c r="D34" s="3">
        <v>204</v>
      </c>
      <c r="E34" s="3">
        <v>179</v>
      </c>
      <c r="F34" s="3">
        <v>184</v>
      </c>
      <c r="G34" s="3">
        <v>197</v>
      </c>
      <c r="H34" s="3">
        <v>254</v>
      </c>
      <c r="I34" s="4">
        <v>1237</v>
      </c>
      <c r="J34" s="109">
        <v>146</v>
      </c>
      <c r="K34" s="109">
        <v>173</v>
      </c>
      <c r="L34" s="109">
        <v>176</v>
      </c>
      <c r="M34" s="109">
        <v>143</v>
      </c>
      <c r="N34" s="109">
        <v>206</v>
      </c>
      <c r="O34" s="109">
        <v>177</v>
      </c>
      <c r="P34" s="4">
        <v>1021</v>
      </c>
      <c r="Q34" s="109">
        <v>162</v>
      </c>
      <c r="R34" s="109">
        <v>197</v>
      </c>
      <c r="S34" s="109">
        <v>157</v>
      </c>
      <c r="T34" s="109">
        <v>167</v>
      </c>
      <c r="U34" s="109">
        <v>167</v>
      </c>
      <c r="V34" s="109">
        <v>177</v>
      </c>
      <c r="W34" s="4">
        <v>1027</v>
      </c>
      <c r="X34" s="109">
        <v>143</v>
      </c>
      <c r="Y34" s="109">
        <v>171</v>
      </c>
      <c r="Z34" s="109">
        <v>131</v>
      </c>
      <c r="AA34" s="109">
        <v>146</v>
      </c>
      <c r="AB34" s="109">
        <v>155</v>
      </c>
      <c r="AC34" s="109">
        <v>111</v>
      </c>
      <c r="AD34" s="4">
        <v>857</v>
      </c>
      <c r="AE34" s="109">
        <v>183</v>
      </c>
      <c r="AF34" s="109">
        <v>113</v>
      </c>
      <c r="AG34" s="109">
        <v>113</v>
      </c>
      <c r="AH34" s="109">
        <v>124</v>
      </c>
      <c r="AI34" s="109">
        <v>132</v>
      </c>
      <c r="AJ34" s="109">
        <v>93</v>
      </c>
      <c r="AK34" s="4">
        <v>758</v>
      </c>
      <c r="AL34" s="109">
        <v>120</v>
      </c>
      <c r="AM34" s="109">
        <v>152</v>
      </c>
      <c r="AN34" s="109">
        <v>160</v>
      </c>
      <c r="AO34" s="109">
        <v>114</v>
      </c>
      <c r="AP34" s="109">
        <v>174</v>
      </c>
      <c r="AQ34" s="109">
        <v>180</v>
      </c>
      <c r="AR34" s="4">
        <v>900</v>
      </c>
      <c r="AS34" s="109">
        <v>193</v>
      </c>
      <c r="AT34" s="109">
        <v>202</v>
      </c>
      <c r="AU34" s="109">
        <v>178</v>
      </c>
      <c r="AV34" s="109">
        <v>225</v>
      </c>
      <c r="AW34" s="109">
        <v>181</v>
      </c>
      <c r="AX34" s="109">
        <v>170</v>
      </c>
      <c r="AY34" s="4">
        <v>1149</v>
      </c>
      <c r="AZ34" s="109">
        <v>138</v>
      </c>
      <c r="BA34" s="109">
        <v>167</v>
      </c>
      <c r="BB34" s="109">
        <v>203</v>
      </c>
      <c r="BC34" s="109">
        <v>142</v>
      </c>
      <c r="BD34" s="109">
        <v>182</v>
      </c>
      <c r="BE34" s="109">
        <v>147</v>
      </c>
      <c r="BF34" s="4">
        <v>979</v>
      </c>
      <c r="BG34" s="109">
        <v>107</v>
      </c>
      <c r="BH34" s="109">
        <v>142</v>
      </c>
      <c r="BI34" s="109">
        <v>155</v>
      </c>
      <c r="BJ34" s="109">
        <v>164</v>
      </c>
      <c r="BK34" s="109">
        <v>216</v>
      </c>
      <c r="BL34" s="109">
        <v>162</v>
      </c>
      <c r="BM34" s="4">
        <v>946</v>
      </c>
      <c r="BN34" s="4">
        <v>6359</v>
      </c>
      <c r="BO34" s="110">
        <v>176.63889818888887</v>
      </c>
    </row>
    <row r="35" spans="1:67" ht="15">
      <c r="A35" s="5">
        <v>33</v>
      </c>
      <c r="B35" s="2" t="s">
        <v>41</v>
      </c>
      <c r="C35" s="3">
        <v>167</v>
      </c>
      <c r="D35" s="3">
        <v>144</v>
      </c>
      <c r="E35" s="3">
        <v>213</v>
      </c>
      <c r="F35" s="3">
        <v>170</v>
      </c>
      <c r="G35" s="3">
        <v>200</v>
      </c>
      <c r="H35" s="3">
        <v>170</v>
      </c>
      <c r="I35" s="4">
        <v>1064</v>
      </c>
      <c r="J35" s="109">
        <v>139</v>
      </c>
      <c r="K35" s="109">
        <v>148</v>
      </c>
      <c r="L35" s="109">
        <v>179</v>
      </c>
      <c r="M35" s="109">
        <v>158</v>
      </c>
      <c r="N35" s="109">
        <v>138</v>
      </c>
      <c r="O35" s="109">
        <v>182</v>
      </c>
      <c r="P35" s="4">
        <v>944</v>
      </c>
      <c r="Q35" s="109">
        <v>148</v>
      </c>
      <c r="R35" s="109">
        <v>214</v>
      </c>
      <c r="S35" s="109">
        <v>138</v>
      </c>
      <c r="T35" s="109">
        <v>191</v>
      </c>
      <c r="U35" s="109">
        <v>157</v>
      </c>
      <c r="V35" s="109">
        <v>182</v>
      </c>
      <c r="W35" s="4">
        <v>1030</v>
      </c>
      <c r="X35" s="109">
        <v>151</v>
      </c>
      <c r="Y35" s="109">
        <v>203</v>
      </c>
      <c r="Z35" s="109">
        <v>160</v>
      </c>
      <c r="AA35" s="109">
        <v>203</v>
      </c>
      <c r="AB35" s="109">
        <v>191</v>
      </c>
      <c r="AC35" s="109">
        <v>225</v>
      </c>
      <c r="AD35" s="4">
        <v>1133</v>
      </c>
      <c r="AE35" s="109">
        <v>172</v>
      </c>
      <c r="AF35" s="109">
        <v>136</v>
      </c>
      <c r="AG35" s="109">
        <v>148</v>
      </c>
      <c r="AH35" s="109">
        <v>146</v>
      </c>
      <c r="AI35" s="109">
        <v>192</v>
      </c>
      <c r="AJ35" s="109">
        <v>188</v>
      </c>
      <c r="AK35" s="4">
        <v>982</v>
      </c>
      <c r="AL35" s="109">
        <v>156</v>
      </c>
      <c r="AM35" s="109">
        <v>194</v>
      </c>
      <c r="AN35" s="109">
        <v>212</v>
      </c>
      <c r="AO35" s="109">
        <v>166</v>
      </c>
      <c r="AP35" s="109">
        <v>192</v>
      </c>
      <c r="AQ35" s="109">
        <v>179</v>
      </c>
      <c r="AR35" s="4">
        <v>1099</v>
      </c>
      <c r="AS35" s="109">
        <v>0</v>
      </c>
      <c r="AT35" s="109">
        <v>0</v>
      </c>
      <c r="AU35" s="109">
        <v>0</v>
      </c>
      <c r="AV35" s="109">
        <v>0</v>
      </c>
      <c r="AW35" s="109">
        <v>0</v>
      </c>
      <c r="AX35" s="109">
        <v>0</v>
      </c>
      <c r="AY35" s="4">
        <v>0</v>
      </c>
      <c r="AZ35" s="109">
        <v>186</v>
      </c>
      <c r="BA35" s="109">
        <v>153</v>
      </c>
      <c r="BB35" s="109">
        <v>169</v>
      </c>
      <c r="BC35" s="109">
        <v>139</v>
      </c>
      <c r="BD35" s="109">
        <v>192</v>
      </c>
      <c r="BE35" s="109">
        <v>187</v>
      </c>
      <c r="BF35" s="4">
        <v>1026</v>
      </c>
      <c r="BG35" s="109">
        <v>158</v>
      </c>
      <c r="BH35" s="109">
        <v>164</v>
      </c>
      <c r="BI35" s="109">
        <v>142</v>
      </c>
      <c r="BJ35" s="109">
        <v>195</v>
      </c>
      <c r="BK35" s="109">
        <v>162</v>
      </c>
      <c r="BL35" s="109">
        <v>183</v>
      </c>
      <c r="BM35" s="4">
        <v>1004</v>
      </c>
      <c r="BN35" s="4">
        <v>6356</v>
      </c>
      <c r="BO35" s="110">
        <v>176.55556415555554</v>
      </c>
    </row>
    <row r="36" spans="1:67" ht="15">
      <c r="A36" s="5">
        <v>34</v>
      </c>
      <c r="B36" s="2" t="s">
        <v>45</v>
      </c>
      <c r="C36" s="3">
        <v>0</v>
      </c>
      <c r="D36" s="3">
        <v>0</v>
      </c>
      <c r="E36" s="3">
        <v>0</v>
      </c>
      <c r="F36" s="3">
        <v>0</v>
      </c>
      <c r="G36" s="3">
        <v>0</v>
      </c>
      <c r="H36" s="3">
        <v>0</v>
      </c>
      <c r="I36" s="4">
        <v>0</v>
      </c>
      <c r="J36" s="109">
        <v>174</v>
      </c>
      <c r="K36" s="109">
        <v>190</v>
      </c>
      <c r="L36" s="109">
        <v>171</v>
      </c>
      <c r="M36" s="109">
        <v>188</v>
      </c>
      <c r="N36" s="109">
        <v>143</v>
      </c>
      <c r="O36" s="109">
        <v>141</v>
      </c>
      <c r="P36" s="4">
        <v>1007</v>
      </c>
      <c r="Q36" s="109">
        <v>158</v>
      </c>
      <c r="R36" s="109">
        <v>173</v>
      </c>
      <c r="S36" s="109">
        <v>187</v>
      </c>
      <c r="T36" s="109">
        <v>165</v>
      </c>
      <c r="U36" s="109">
        <v>198</v>
      </c>
      <c r="V36" s="109">
        <v>149</v>
      </c>
      <c r="W36" s="4">
        <v>1030</v>
      </c>
      <c r="X36" s="109">
        <v>170</v>
      </c>
      <c r="Y36" s="109">
        <v>180</v>
      </c>
      <c r="Z36" s="109">
        <v>178</v>
      </c>
      <c r="AA36" s="109">
        <v>164</v>
      </c>
      <c r="AB36" s="109">
        <v>145</v>
      </c>
      <c r="AC36" s="109">
        <v>171</v>
      </c>
      <c r="AD36" s="4">
        <v>1008</v>
      </c>
      <c r="AE36" s="109">
        <v>148</v>
      </c>
      <c r="AF36" s="109">
        <v>158</v>
      </c>
      <c r="AG36" s="109">
        <v>182</v>
      </c>
      <c r="AH36" s="109">
        <v>188</v>
      </c>
      <c r="AI36" s="109">
        <v>162</v>
      </c>
      <c r="AJ36" s="109">
        <v>192</v>
      </c>
      <c r="AK36" s="4">
        <v>1030</v>
      </c>
      <c r="AL36" s="109">
        <v>178</v>
      </c>
      <c r="AM36" s="109">
        <v>186</v>
      </c>
      <c r="AN36" s="109">
        <v>190</v>
      </c>
      <c r="AO36" s="109">
        <v>174</v>
      </c>
      <c r="AP36" s="109">
        <v>211</v>
      </c>
      <c r="AQ36" s="109">
        <v>205</v>
      </c>
      <c r="AR36" s="4">
        <v>1144</v>
      </c>
      <c r="AS36" s="109">
        <v>181</v>
      </c>
      <c r="AT36" s="109">
        <v>191</v>
      </c>
      <c r="AU36" s="109">
        <v>202</v>
      </c>
      <c r="AV36" s="109">
        <v>157</v>
      </c>
      <c r="AW36" s="109">
        <v>165</v>
      </c>
      <c r="AX36" s="109">
        <v>147</v>
      </c>
      <c r="AY36" s="4">
        <v>1043</v>
      </c>
      <c r="AZ36" s="109">
        <v>175</v>
      </c>
      <c r="BA36" s="109">
        <v>154</v>
      </c>
      <c r="BB36" s="109">
        <v>170</v>
      </c>
      <c r="BC36" s="109">
        <v>191</v>
      </c>
      <c r="BD36" s="109">
        <v>155</v>
      </c>
      <c r="BE36" s="109">
        <v>204</v>
      </c>
      <c r="BF36" s="4">
        <v>1049</v>
      </c>
      <c r="BG36" s="109">
        <v>157</v>
      </c>
      <c r="BH36" s="109">
        <v>187</v>
      </c>
      <c r="BI36" s="109">
        <v>175</v>
      </c>
      <c r="BJ36" s="109">
        <v>155</v>
      </c>
      <c r="BK36" s="109">
        <v>147</v>
      </c>
      <c r="BL36" s="109">
        <v>205</v>
      </c>
      <c r="BM36" s="4">
        <v>1026</v>
      </c>
      <c r="BN36" s="4">
        <v>6322</v>
      </c>
      <c r="BO36" s="110">
        <v>175.6111218111111</v>
      </c>
    </row>
    <row r="37" spans="1:67" ht="15">
      <c r="A37" s="5">
        <v>35</v>
      </c>
      <c r="B37" s="2" t="s">
        <v>40</v>
      </c>
      <c r="C37" s="3">
        <v>165</v>
      </c>
      <c r="D37" s="3">
        <v>211</v>
      </c>
      <c r="E37" s="3">
        <v>151</v>
      </c>
      <c r="F37" s="3">
        <v>175</v>
      </c>
      <c r="G37" s="3">
        <v>185</v>
      </c>
      <c r="H37" s="3">
        <v>150</v>
      </c>
      <c r="I37" s="4">
        <v>1037</v>
      </c>
      <c r="J37" s="109">
        <v>144</v>
      </c>
      <c r="K37" s="109">
        <v>147</v>
      </c>
      <c r="L37" s="109">
        <v>146</v>
      </c>
      <c r="M37" s="109">
        <v>169</v>
      </c>
      <c r="N37" s="109">
        <v>140</v>
      </c>
      <c r="O37" s="109">
        <v>202</v>
      </c>
      <c r="P37" s="4">
        <v>948</v>
      </c>
      <c r="Q37" s="109">
        <v>181</v>
      </c>
      <c r="R37" s="109">
        <v>138</v>
      </c>
      <c r="S37" s="109">
        <v>140</v>
      </c>
      <c r="T37" s="109">
        <v>147</v>
      </c>
      <c r="U37" s="109">
        <v>119</v>
      </c>
      <c r="V37" s="109">
        <v>183</v>
      </c>
      <c r="W37" s="4">
        <v>908</v>
      </c>
      <c r="X37" s="109">
        <v>159</v>
      </c>
      <c r="Y37" s="109">
        <v>152</v>
      </c>
      <c r="Z37" s="109">
        <v>184</v>
      </c>
      <c r="AA37" s="109">
        <v>176</v>
      </c>
      <c r="AB37" s="109">
        <v>200</v>
      </c>
      <c r="AC37" s="109">
        <v>182</v>
      </c>
      <c r="AD37" s="4">
        <v>1053</v>
      </c>
      <c r="AE37" s="109">
        <v>0</v>
      </c>
      <c r="AF37" s="109">
        <v>0</v>
      </c>
      <c r="AG37" s="109">
        <v>0</v>
      </c>
      <c r="AH37" s="109">
        <v>0</v>
      </c>
      <c r="AI37" s="109">
        <v>0</v>
      </c>
      <c r="AJ37" s="109">
        <v>0</v>
      </c>
      <c r="AK37" s="4">
        <v>0</v>
      </c>
      <c r="AL37" s="109">
        <v>129</v>
      </c>
      <c r="AM37" s="109">
        <v>183</v>
      </c>
      <c r="AN37" s="109">
        <v>202</v>
      </c>
      <c r="AO37" s="109">
        <v>196</v>
      </c>
      <c r="AP37" s="109">
        <v>150</v>
      </c>
      <c r="AQ37" s="109">
        <v>152</v>
      </c>
      <c r="AR37" s="4">
        <v>1012</v>
      </c>
      <c r="AS37" s="109">
        <v>206</v>
      </c>
      <c r="AT37" s="109">
        <v>213</v>
      </c>
      <c r="AU37" s="109">
        <v>200</v>
      </c>
      <c r="AV37" s="109">
        <v>194</v>
      </c>
      <c r="AW37" s="109">
        <v>195</v>
      </c>
      <c r="AX37" s="109">
        <v>181</v>
      </c>
      <c r="AY37" s="4">
        <v>1189</v>
      </c>
      <c r="AZ37" s="109">
        <v>198</v>
      </c>
      <c r="BA37" s="109">
        <v>187</v>
      </c>
      <c r="BB37" s="109">
        <v>156</v>
      </c>
      <c r="BC37" s="109">
        <v>184</v>
      </c>
      <c r="BD37" s="109">
        <v>156</v>
      </c>
      <c r="BE37" s="109">
        <v>183</v>
      </c>
      <c r="BF37" s="4">
        <v>1064</v>
      </c>
      <c r="BG37" s="109">
        <v>0</v>
      </c>
      <c r="BH37" s="109">
        <v>0</v>
      </c>
      <c r="BI37" s="109">
        <v>0</v>
      </c>
      <c r="BJ37" s="109">
        <v>0</v>
      </c>
      <c r="BK37" s="109">
        <v>0</v>
      </c>
      <c r="BL37" s="109">
        <v>0</v>
      </c>
      <c r="BM37" s="4">
        <v>0</v>
      </c>
      <c r="BN37" s="4">
        <v>6303</v>
      </c>
      <c r="BO37" s="110">
        <v>175.08333453333336</v>
      </c>
    </row>
    <row r="38" spans="1:67" ht="15">
      <c r="A38" s="5">
        <v>36</v>
      </c>
      <c r="B38" s="2" t="s">
        <v>52</v>
      </c>
      <c r="C38" s="3">
        <v>130</v>
      </c>
      <c r="D38" s="3">
        <v>176</v>
      </c>
      <c r="E38" s="3">
        <v>183</v>
      </c>
      <c r="F38" s="3">
        <v>208</v>
      </c>
      <c r="G38" s="3">
        <v>202</v>
      </c>
      <c r="H38" s="3">
        <v>154</v>
      </c>
      <c r="I38" s="4">
        <v>1053</v>
      </c>
      <c r="J38" s="109">
        <v>133</v>
      </c>
      <c r="K38" s="109">
        <v>163</v>
      </c>
      <c r="L38" s="109">
        <v>168</v>
      </c>
      <c r="M38" s="109">
        <v>114</v>
      </c>
      <c r="N38" s="109">
        <v>135</v>
      </c>
      <c r="O38" s="109">
        <v>149</v>
      </c>
      <c r="P38" s="4">
        <v>862</v>
      </c>
      <c r="Q38" s="109">
        <v>113</v>
      </c>
      <c r="R38" s="109">
        <v>146</v>
      </c>
      <c r="S38" s="109">
        <v>157</v>
      </c>
      <c r="T38" s="109">
        <v>194</v>
      </c>
      <c r="U38" s="109">
        <v>162</v>
      </c>
      <c r="V38" s="109">
        <v>188</v>
      </c>
      <c r="W38" s="4">
        <v>960</v>
      </c>
      <c r="X38" s="109">
        <v>143</v>
      </c>
      <c r="Y38" s="109">
        <v>163</v>
      </c>
      <c r="Z38" s="109">
        <v>148</v>
      </c>
      <c r="AA38" s="109">
        <v>144</v>
      </c>
      <c r="AB38" s="109">
        <v>173</v>
      </c>
      <c r="AC38" s="109">
        <v>182</v>
      </c>
      <c r="AD38" s="4">
        <v>953</v>
      </c>
      <c r="AE38" s="109">
        <v>126</v>
      </c>
      <c r="AF38" s="109">
        <v>138</v>
      </c>
      <c r="AG38" s="109">
        <v>212</v>
      </c>
      <c r="AH38" s="109">
        <v>171</v>
      </c>
      <c r="AI38" s="109">
        <v>168</v>
      </c>
      <c r="AJ38" s="109">
        <v>164</v>
      </c>
      <c r="AK38" s="4">
        <v>979</v>
      </c>
      <c r="AL38" s="109">
        <v>165</v>
      </c>
      <c r="AM38" s="109">
        <v>171</v>
      </c>
      <c r="AN38" s="109">
        <v>244</v>
      </c>
      <c r="AO38" s="109">
        <v>152</v>
      </c>
      <c r="AP38" s="109">
        <v>169</v>
      </c>
      <c r="AQ38" s="109">
        <v>209</v>
      </c>
      <c r="AR38" s="4">
        <v>1110</v>
      </c>
      <c r="AS38" s="109">
        <v>157</v>
      </c>
      <c r="AT38" s="109">
        <v>148</v>
      </c>
      <c r="AU38" s="109">
        <v>199</v>
      </c>
      <c r="AV38" s="109">
        <v>135</v>
      </c>
      <c r="AW38" s="109">
        <v>142</v>
      </c>
      <c r="AX38" s="109">
        <v>149</v>
      </c>
      <c r="AY38" s="4">
        <v>930</v>
      </c>
      <c r="AZ38" s="109">
        <v>188</v>
      </c>
      <c r="BA38" s="109">
        <v>202</v>
      </c>
      <c r="BB38" s="109">
        <v>170</v>
      </c>
      <c r="BC38" s="109">
        <v>175</v>
      </c>
      <c r="BD38" s="109">
        <v>146</v>
      </c>
      <c r="BE38" s="109">
        <v>147</v>
      </c>
      <c r="BF38" s="4">
        <v>1028</v>
      </c>
      <c r="BG38" s="109">
        <v>200</v>
      </c>
      <c r="BH38" s="109">
        <v>192</v>
      </c>
      <c r="BI38" s="109">
        <v>189</v>
      </c>
      <c r="BJ38" s="109">
        <v>201</v>
      </c>
      <c r="BK38" s="109">
        <v>179</v>
      </c>
      <c r="BL38" s="109">
        <v>176</v>
      </c>
      <c r="BM38" s="4">
        <v>1137</v>
      </c>
      <c r="BN38" s="4">
        <v>6267</v>
      </c>
      <c r="BO38" s="110">
        <v>174.08334243333334</v>
      </c>
    </row>
    <row r="39" spans="1:67" ht="15">
      <c r="A39" s="5">
        <v>37</v>
      </c>
      <c r="B39" s="2" t="s">
        <v>46</v>
      </c>
      <c r="C39" s="3">
        <v>135</v>
      </c>
      <c r="D39" s="3">
        <v>99</v>
      </c>
      <c r="E39" s="3">
        <v>137</v>
      </c>
      <c r="F39" s="3">
        <v>166</v>
      </c>
      <c r="G39" s="3">
        <v>151</v>
      </c>
      <c r="H39" s="3">
        <v>149</v>
      </c>
      <c r="I39" s="4">
        <v>837</v>
      </c>
      <c r="J39" s="109">
        <v>190</v>
      </c>
      <c r="K39" s="109">
        <v>199</v>
      </c>
      <c r="L39" s="109">
        <v>139</v>
      </c>
      <c r="M39" s="109">
        <v>190</v>
      </c>
      <c r="N39" s="109">
        <v>133</v>
      </c>
      <c r="O39" s="109">
        <v>202</v>
      </c>
      <c r="P39" s="4">
        <v>1053</v>
      </c>
      <c r="Q39" s="109">
        <v>147</v>
      </c>
      <c r="R39" s="109">
        <v>156</v>
      </c>
      <c r="S39" s="109">
        <v>183</v>
      </c>
      <c r="T39" s="109">
        <v>188</v>
      </c>
      <c r="U39" s="109">
        <v>131</v>
      </c>
      <c r="V39" s="109">
        <v>167</v>
      </c>
      <c r="W39" s="4">
        <v>972</v>
      </c>
      <c r="X39" s="109">
        <v>186</v>
      </c>
      <c r="Y39" s="109">
        <v>213</v>
      </c>
      <c r="Z39" s="109">
        <v>147</v>
      </c>
      <c r="AA39" s="109">
        <v>221</v>
      </c>
      <c r="AB39" s="109">
        <v>156</v>
      </c>
      <c r="AC39" s="109">
        <v>188</v>
      </c>
      <c r="AD39" s="4">
        <v>1111</v>
      </c>
      <c r="AE39" s="109">
        <v>169</v>
      </c>
      <c r="AF39" s="109">
        <v>176</v>
      </c>
      <c r="AG39" s="109">
        <v>161</v>
      </c>
      <c r="AH39" s="109">
        <v>151</v>
      </c>
      <c r="AI39" s="109">
        <v>149</v>
      </c>
      <c r="AJ39" s="109">
        <v>174</v>
      </c>
      <c r="AK39" s="4">
        <v>980</v>
      </c>
      <c r="AL39" s="109">
        <v>202</v>
      </c>
      <c r="AM39" s="109">
        <v>162</v>
      </c>
      <c r="AN39" s="109">
        <v>170</v>
      </c>
      <c r="AO39" s="109">
        <v>190</v>
      </c>
      <c r="AP39" s="109">
        <v>169</v>
      </c>
      <c r="AQ39" s="109">
        <v>115</v>
      </c>
      <c r="AR39" s="4">
        <v>1008</v>
      </c>
      <c r="AS39" s="109">
        <v>188</v>
      </c>
      <c r="AT39" s="109">
        <v>168</v>
      </c>
      <c r="AU39" s="109">
        <v>156</v>
      </c>
      <c r="AV39" s="109">
        <v>213</v>
      </c>
      <c r="AW39" s="109">
        <v>216</v>
      </c>
      <c r="AX39" s="109">
        <v>200</v>
      </c>
      <c r="AY39" s="4">
        <v>1141</v>
      </c>
      <c r="AZ39" s="109">
        <v>151</v>
      </c>
      <c r="BA39" s="109">
        <v>138</v>
      </c>
      <c r="BB39" s="109">
        <v>152</v>
      </c>
      <c r="BC39" s="109">
        <v>125</v>
      </c>
      <c r="BD39" s="109">
        <v>130</v>
      </c>
      <c r="BE39" s="109">
        <v>118</v>
      </c>
      <c r="BF39" s="4">
        <v>814</v>
      </c>
      <c r="BG39" s="109">
        <v>136</v>
      </c>
      <c r="BH39" s="109">
        <v>170</v>
      </c>
      <c r="BI39" s="109">
        <v>144</v>
      </c>
      <c r="BJ39" s="109">
        <v>100</v>
      </c>
      <c r="BK39" s="109">
        <v>157</v>
      </c>
      <c r="BL39" s="109">
        <v>125</v>
      </c>
      <c r="BM39" s="4">
        <v>832</v>
      </c>
      <c r="BN39" s="4">
        <v>6265</v>
      </c>
      <c r="BO39" s="110">
        <v>174.02778977777777</v>
      </c>
    </row>
    <row r="40" spans="1:67" ht="15">
      <c r="A40" s="5">
        <v>38</v>
      </c>
      <c r="B40" s="2" t="s">
        <v>48</v>
      </c>
      <c r="C40" s="3">
        <v>0</v>
      </c>
      <c r="D40" s="3">
        <v>0</v>
      </c>
      <c r="E40" s="3">
        <v>0</v>
      </c>
      <c r="F40" s="3">
        <v>0</v>
      </c>
      <c r="G40" s="3">
        <v>0</v>
      </c>
      <c r="H40" s="3">
        <v>0</v>
      </c>
      <c r="I40" s="4">
        <v>0</v>
      </c>
      <c r="J40" s="109">
        <v>199</v>
      </c>
      <c r="K40" s="109">
        <v>155</v>
      </c>
      <c r="L40" s="109">
        <v>173</v>
      </c>
      <c r="M40" s="109">
        <v>176</v>
      </c>
      <c r="N40" s="109">
        <v>159</v>
      </c>
      <c r="O40" s="109">
        <v>157</v>
      </c>
      <c r="P40" s="4">
        <v>1019</v>
      </c>
      <c r="Q40" s="109">
        <v>198</v>
      </c>
      <c r="R40" s="109">
        <v>140</v>
      </c>
      <c r="S40" s="109">
        <v>193</v>
      </c>
      <c r="T40" s="109">
        <v>146</v>
      </c>
      <c r="U40" s="109">
        <v>154</v>
      </c>
      <c r="V40" s="109">
        <v>120</v>
      </c>
      <c r="W40" s="4">
        <v>951</v>
      </c>
      <c r="X40" s="109">
        <v>202</v>
      </c>
      <c r="Y40" s="109">
        <v>140</v>
      </c>
      <c r="Z40" s="109">
        <v>162</v>
      </c>
      <c r="AA40" s="109">
        <v>162</v>
      </c>
      <c r="AB40" s="109">
        <v>159</v>
      </c>
      <c r="AC40" s="109">
        <v>172</v>
      </c>
      <c r="AD40" s="4">
        <v>997</v>
      </c>
      <c r="AE40" s="109">
        <v>180</v>
      </c>
      <c r="AF40" s="109">
        <v>181</v>
      </c>
      <c r="AG40" s="109">
        <v>131</v>
      </c>
      <c r="AH40" s="109">
        <v>198</v>
      </c>
      <c r="AI40" s="109">
        <v>152</v>
      </c>
      <c r="AJ40" s="109">
        <v>164</v>
      </c>
      <c r="AK40" s="4">
        <v>1006</v>
      </c>
      <c r="AL40" s="109">
        <v>188</v>
      </c>
      <c r="AM40" s="109">
        <v>150</v>
      </c>
      <c r="AN40" s="109">
        <v>172</v>
      </c>
      <c r="AO40" s="109">
        <v>206</v>
      </c>
      <c r="AP40" s="109">
        <v>178</v>
      </c>
      <c r="AQ40" s="109">
        <v>183</v>
      </c>
      <c r="AR40" s="4">
        <v>1077</v>
      </c>
      <c r="AS40" s="109">
        <v>170</v>
      </c>
      <c r="AT40" s="109">
        <v>166</v>
      </c>
      <c r="AU40" s="109">
        <v>175</v>
      </c>
      <c r="AV40" s="109">
        <v>212</v>
      </c>
      <c r="AW40" s="109">
        <v>234</v>
      </c>
      <c r="AX40" s="109">
        <v>177</v>
      </c>
      <c r="AY40" s="4">
        <v>1134</v>
      </c>
      <c r="AZ40" s="109">
        <v>184</v>
      </c>
      <c r="BA40" s="109">
        <v>149</v>
      </c>
      <c r="BB40" s="109">
        <v>160</v>
      </c>
      <c r="BC40" s="109">
        <v>190</v>
      </c>
      <c r="BD40" s="109">
        <v>149</v>
      </c>
      <c r="BE40" s="109">
        <v>154</v>
      </c>
      <c r="BF40" s="4">
        <v>986</v>
      </c>
      <c r="BG40" s="109">
        <v>138</v>
      </c>
      <c r="BH40" s="109">
        <v>168</v>
      </c>
      <c r="BI40" s="109">
        <v>216</v>
      </c>
      <c r="BJ40" s="109">
        <v>186</v>
      </c>
      <c r="BK40" s="109">
        <v>165</v>
      </c>
      <c r="BL40" s="109">
        <v>157</v>
      </c>
      <c r="BM40" s="4">
        <v>1030</v>
      </c>
      <c r="BN40" s="4">
        <v>6263</v>
      </c>
      <c r="BO40" s="110">
        <v>173.97222642222223</v>
      </c>
    </row>
    <row r="41" spans="1:67" ht="15">
      <c r="A41" s="5">
        <v>39</v>
      </c>
      <c r="B41" s="2" t="s">
        <v>43</v>
      </c>
      <c r="C41" s="3">
        <v>188</v>
      </c>
      <c r="D41" s="3">
        <v>243</v>
      </c>
      <c r="E41" s="3">
        <v>184</v>
      </c>
      <c r="F41" s="3">
        <v>184</v>
      </c>
      <c r="G41" s="3">
        <v>188</v>
      </c>
      <c r="H41" s="3">
        <v>212</v>
      </c>
      <c r="I41" s="4">
        <v>1199</v>
      </c>
      <c r="J41" s="109">
        <v>138</v>
      </c>
      <c r="K41" s="109">
        <v>184</v>
      </c>
      <c r="L41" s="109">
        <v>131</v>
      </c>
      <c r="M41" s="109">
        <v>159</v>
      </c>
      <c r="N41" s="109">
        <v>157</v>
      </c>
      <c r="O41" s="109">
        <v>123</v>
      </c>
      <c r="P41" s="4">
        <v>892</v>
      </c>
      <c r="Q41" s="109">
        <v>130</v>
      </c>
      <c r="R41" s="109">
        <v>170</v>
      </c>
      <c r="S41" s="109">
        <v>159</v>
      </c>
      <c r="T41" s="109">
        <v>211</v>
      </c>
      <c r="U41" s="109">
        <v>185</v>
      </c>
      <c r="V41" s="109">
        <v>173</v>
      </c>
      <c r="W41" s="4">
        <v>1028</v>
      </c>
      <c r="X41" s="109">
        <v>159</v>
      </c>
      <c r="Y41" s="109">
        <v>222</v>
      </c>
      <c r="Z41" s="109">
        <v>148</v>
      </c>
      <c r="AA41" s="109">
        <v>169</v>
      </c>
      <c r="AB41" s="109">
        <v>129</v>
      </c>
      <c r="AC41" s="109">
        <v>199</v>
      </c>
      <c r="AD41" s="4">
        <v>1026</v>
      </c>
      <c r="AE41" s="109">
        <v>160</v>
      </c>
      <c r="AF41" s="109">
        <v>151</v>
      </c>
      <c r="AG41" s="109">
        <v>140</v>
      </c>
      <c r="AH41" s="109">
        <v>219</v>
      </c>
      <c r="AI41" s="109">
        <v>176</v>
      </c>
      <c r="AJ41" s="109">
        <v>193</v>
      </c>
      <c r="AK41" s="4">
        <v>1039</v>
      </c>
      <c r="AL41" s="109">
        <v>139</v>
      </c>
      <c r="AM41" s="109">
        <v>153</v>
      </c>
      <c r="AN41" s="109">
        <v>147</v>
      </c>
      <c r="AO41" s="109">
        <v>163</v>
      </c>
      <c r="AP41" s="109">
        <v>146</v>
      </c>
      <c r="AQ41" s="109">
        <v>142</v>
      </c>
      <c r="AR41" s="4">
        <v>890</v>
      </c>
      <c r="AS41" s="109">
        <v>0</v>
      </c>
      <c r="AT41" s="109">
        <v>0</v>
      </c>
      <c r="AU41" s="109">
        <v>0</v>
      </c>
      <c r="AV41" s="109">
        <v>0</v>
      </c>
      <c r="AW41" s="109">
        <v>0</v>
      </c>
      <c r="AX41" s="109">
        <v>0</v>
      </c>
      <c r="AY41" s="4">
        <v>0</v>
      </c>
      <c r="AZ41" s="109">
        <v>168</v>
      </c>
      <c r="BA41" s="109">
        <v>120</v>
      </c>
      <c r="BB41" s="109">
        <v>125</v>
      </c>
      <c r="BC41" s="109">
        <v>189</v>
      </c>
      <c r="BD41" s="109">
        <v>180</v>
      </c>
      <c r="BE41" s="109">
        <v>256</v>
      </c>
      <c r="BF41" s="4">
        <v>1038</v>
      </c>
      <c r="BG41" s="109">
        <v>0</v>
      </c>
      <c r="BH41" s="109">
        <v>0</v>
      </c>
      <c r="BI41" s="109">
        <v>0</v>
      </c>
      <c r="BJ41" s="109">
        <v>0</v>
      </c>
      <c r="BK41" s="109">
        <v>0</v>
      </c>
      <c r="BL41" s="109">
        <v>0</v>
      </c>
      <c r="BM41" s="4">
        <v>0</v>
      </c>
      <c r="BN41" s="4">
        <v>6222</v>
      </c>
      <c r="BO41" s="110">
        <v>172.83333973333333</v>
      </c>
    </row>
    <row r="42" spans="1:67" ht="15">
      <c r="A42" s="5">
        <v>40</v>
      </c>
      <c r="B42" s="2" t="s">
        <v>49</v>
      </c>
      <c r="C42" s="3">
        <v>159</v>
      </c>
      <c r="D42" s="3">
        <v>169</v>
      </c>
      <c r="E42" s="3">
        <v>146</v>
      </c>
      <c r="F42" s="3">
        <v>200</v>
      </c>
      <c r="G42" s="3">
        <v>150</v>
      </c>
      <c r="H42" s="3">
        <v>195</v>
      </c>
      <c r="I42" s="4">
        <v>1019</v>
      </c>
      <c r="J42" s="109">
        <v>202</v>
      </c>
      <c r="K42" s="109">
        <v>194</v>
      </c>
      <c r="L42" s="109">
        <v>131</v>
      </c>
      <c r="M42" s="109">
        <v>178</v>
      </c>
      <c r="N42" s="109">
        <v>188</v>
      </c>
      <c r="O42" s="109">
        <v>171</v>
      </c>
      <c r="P42" s="4">
        <v>1064</v>
      </c>
      <c r="Q42" s="109">
        <v>0</v>
      </c>
      <c r="R42" s="109">
        <v>0</v>
      </c>
      <c r="S42" s="109">
        <v>0</v>
      </c>
      <c r="T42" s="109">
        <v>0</v>
      </c>
      <c r="U42" s="109">
        <v>0</v>
      </c>
      <c r="V42" s="109">
        <v>0</v>
      </c>
      <c r="W42" s="4">
        <v>0</v>
      </c>
      <c r="X42" s="109">
        <v>0</v>
      </c>
      <c r="Y42" s="109">
        <v>0</v>
      </c>
      <c r="Z42" s="109">
        <v>0</v>
      </c>
      <c r="AA42" s="109">
        <v>0</v>
      </c>
      <c r="AB42" s="109">
        <v>0</v>
      </c>
      <c r="AC42" s="109">
        <v>0</v>
      </c>
      <c r="AD42" s="4">
        <v>0</v>
      </c>
      <c r="AE42" s="109">
        <v>204</v>
      </c>
      <c r="AF42" s="109">
        <v>174</v>
      </c>
      <c r="AG42" s="109">
        <v>172</v>
      </c>
      <c r="AH42" s="109">
        <v>154</v>
      </c>
      <c r="AI42" s="109">
        <v>181</v>
      </c>
      <c r="AJ42" s="109">
        <v>195</v>
      </c>
      <c r="AK42" s="4">
        <v>1080</v>
      </c>
      <c r="AL42" s="109">
        <v>158</v>
      </c>
      <c r="AM42" s="109">
        <v>175</v>
      </c>
      <c r="AN42" s="109">
        <v>123</v>
      </c>
      <c r="AO42" s="109">
        <v>118</v>
      </c>
      <c r="AP42" s="109">
        <v>211</v>
      </c>
      <c r="AQ42" s="109">
        <v>193</v>
      </c>
      <c r="AR42" s="4">
        <v>978</v>
      </c>
      <c r="AS42" s="109">
        <v>150</v>
      </c>
      <c r="AT42" s="109">
        <v>140</v>
      </c>
      <c r="AU42" s="109">
        <v>154</v>
      </c>
      <c r="AV42" s="109">
        <v>157</v>
      </c>
      <c r="AW42" s="109">
        <v>225</v>
      </c>
      <c r="AX42" s="109">
        <v>212</v>
      </c>
      <c r="AY42" s="4">
        <v>1038</v>
      </c>
      <c r="AZ42" s="109">
        <v>190</v>
      </c>
      <c r="BA42" s="109">
        <v>166</v>
      </c>
      <c r="BB42" s="109">
        <v>147</v>
      </c>
      <c r="BC42" s="109">
        <v>168</v>
      </c>
      <c r="BD42" s="109">
        <v>174</v>
      </c>
      <c r="BE42" s="109">
        <v>185</v>
      </c>
      <c r="BF42" s="4">
        <v>1030</v>
      </c>
      <c r="BG42" s="109">
        <v>0</v>
      </c>
      <c r="BH42" s="109">
        <v>0</v>
      </c>
      <c r="BI42" s="109">
        <v>0</v>
      </c>
      <c r="BJ42" s="109">
        <v>0</v>
      </c>
      <c r="BK42" s="109">
        <v>0</v>
      </c>
      <c r="BL42" s="109">
        <v>0</v>
      </c>
      <c r="BM42" s="4">
        <v>0</v>
      </c>
      <c r="BN42" s="4">
        <v>6209</v>
      </c>
      <c r="BO42" s="110">
        <v>172.47222972222224</v>
      </c>
    </row>
    <row r="43" spans="1:67" ht="15">
      <c r="A43" s="5">
        <v>41</v>
      </c>
      <c r="B43" s="2" t="s">
        <v>58</v>
      </c>
      <c r="C43" s="3">
        <v>188</v>
      </c>
      <c r="D43" s="3">
        <v>160</v>
      </c>
      <c r="E43" s="3">
        <v>169</v>
      </c>
      <c r="F43" s="3">
        <v>185</v>
      </c>
      <c r="G43" s="3">
        <v>133</v>
      </c>
      <c r="H43" s="3">
        <v>163</v>
      </c>
      <c r="I43" s="4">
        <v>998</v>
      </c>
      <c r="J43" s="109">
        <v>134</v>
      </c>
      <c r="K43" s="109">
        <v>160</v>
      </c>
      <c r="L43" s="109">
        <v>137</v>
      </c>
      <c r="M43" s="109">
        <v>153</v>
      </c>
      <c r="N43" s="109">
        <v>151</v>
      </c>
      <c r="O43" s="109">
        <v>181</v>
      </c>
      <c r="P43" s="4">
        <v>916</v>
      </c>
      <c r="Q43" s="109">
        <v>124</v>
      </c>
      <c r="R43" s="109">
        <v>182</v>
      </c>
      <c r="S43" s="109">
        <v>137</v>
      </c>
      <c r="T43" s="109">
        <v>106</v>
      </c>
      <c r="U43" s="109">
        <v>154</v>
      </c>
      <c r="V43" s="109">
        <v>148</v>
      </c>
      <c r="W43" s="4">
        <v>851</v>
      </c>
      <c r="X43" s="109">
        <v>205</v>
      </c>
      <c r="Y43" s="109">
        <v>201</v>
      </c>
      <c r="Z43" s="109">
        <v>138</v>
      </c>
      <c r="AA43" s="109">
        <v>160</v>
      </c>
      <c r="AB43" s="109">
        <v>176</v>
      </c>
      <c r="AC43" s="109">
        <v>196</v>
      </c>
      <c r="AD43" s="4">
        <v>1076</v>
      </c>
      <c r="AE43" s="109">
        <v>137</v>
      </c>
      <c r="AF43" s="109">
        <v>157</v>
      </c>
      <c r="AG43" s="109">
        <v>162</v>
      </c>
      <c r="AH43" s="109">
        <v>124</v>
      </c>
      <c r="AI43" s="109">
        <v>138</v>
      </c>
      <c r="AJ43" s="109">
        <v>124</v>
      </c>
      <c r="AK43" s="4">
        <v>842</v>
      </c>
      <c r="AL43" s="109">
        <v>212</v>
      </c>
      <c r="AM43" s="109">
        <v>157</v>
      </c>
      <c r="AN43" s="109">
        <v>164</v>
      </c>
      <c r="AO43" s="109">
        <v>159</v>
      </c>
      <c r="AP43" s="109">
        <v>192</v>
      </c>
      <c r="AQ43" s="109">
        <v>183</v>
      </c>
      <c r="AR43" s="4">
        <v>1067</v>
      </c>
      <c r="AS43" s="109">
        <v>191</v>
      </c>
      <c r="AT43" s="109">
        <v>147</v>
      </c>
      <c r="AU43" s="109">
        <v>150</v>
      </c>
      <c r="AV43" s="109">
        <v>152</v>
      </c>
      <c r="AW43" s="109">
        <v>157</v>
      </c>
      <c r="AX43" s="109">
        <v>148</v>
      </c>
      <c r="AY43" s="4">
        <v>945</v>
      </c>
      <c r="AZ43" s="109">
        <v>152</v>
      </c>
      <c r="BA43" s="109">
        <v>203</v>
      </c>
      <c r="BB43" s="109">
        <v>156</v>
      </c>
      <c r="BC43" s="109">
        <v>149</v>
      </c>
      <c r="BD43" s="109">
        <v>137</v>
      </c>
      <c r="BE43" s="109">
        <v>187</v>
      </c>
      <c r="BF43" s="4">
        <v>984</v>
      </c>
      <c r="BG43" s="109">
        <v>203</v>
      </c>
      <c r="BH43" s="109">
        <v>197</v>
      </c>
      <c r="BI43" s="109">
        <v>177</v>
      </c>
      <c r="BJ43" s="109">
        <v>202</v>
      </c>
      <c r="BK43" s="109">
        <v>193</v>
      </c>
      <c r="BL43" s="109">
        <v>151</v>
      </c>
      <c r="BM43" s="4">
        <v>1123</v>
      </c>
      <c r="BN43" s="4">
        <v>6193</v>
      </c>
      <c r="BO43" s="110">
        <v>172.02778457777777</v>
      </c>
    </row>
    <row r="44" spans="1:67" ht="15">
      <c r="A44" s="5">
        <v>42</v>
      </c>
      <c r="B44" s="2" t="s">
        <v>54</v>
      </c>
      <c r="C44" s="3">
        <v>169</v>
      </c>
      <c r="D44" s="3">
        <v>142</v>
      </c>
      <c r="E44" s="3">
        <v>209</v>
      </c>
      <c r="F44" s="3">
        <v>141</v>
      </c>
      <c r="G44" s="3">
        <v>176</v>
      </c>
      <c r="H44" s="3">
        <v>244.0001</v>
      </c>
      <c r="I44" s="4">
        <v>1081.0001</v>
      </c>
      <c r="J44" s="109">
        <v>146</v>
      </c>
      <c r="K44" s="109">
        <v>170</v>
      </c>
      <c r="L44" s="109">
        <v>132</v>
      </c>
      <c r="M44" s="109">
        <v>121</v>
      </c>
      <c r="N44" s="109">
        <v>152</v>
      </c>
      <c r="O44" s="109">
        <v>154</v>
      </c>
      <c r="P44" s="4">
        <v>875</v>
      </c>
      <c r="Q44" s="109">
        <v>131</v>
      </c>
      <c r="R44" s="109">
        <v>153</v>
      </c>
      <c r="S44" s="109">
        <v>150</v>
      </c>
      <c r="T44" s="109">
        <v>115</v>
      </c>
      <c r="U44" s="109">
        <v>133</v>
      </c>
      <c r="V44" s="109">
        <v>135</v>
      </c>
      <c r="W44" s="4">
        <v>817</v>
      </c>
      <c r="X44" s="109">
        <v>154</v>
      </c>
      <c r="Y44" s="109">
        <v>156</v>
      </c>
      <c r="Z44" s="109">
        <v>136</v>
      </c>
      <c r="AA44" s="109">
        <v>157</v>
      </c>
      <c r="AB44" s="109">
        <v>223</v>
      </c>
      <c r="AC44" s="109">
        <v>153</v>
      </c>
      <c r="AD44" s="4">
        <v>979</v>
      </c>
      <c r="AE44" s="109">
        <v>0</v>
      </c>
      <c r="AF44" s="109">
        <v>0</v>
      </c>
      <c r="AG44" s="109">
        <v>0</v>
      </c>
      <c r="AH44" s="109">
        <v>0</v>
      </c>
      <c r="AI44" s="109">
        <v>0</v>
      </c>
      <c r="AJ44" s="109">
        <v>0</v>
      </c>
      <c r="AK44" s="4">
        <v>0</v>
      </c>
      <c r="AL44" s="109">
        <v>185</v>
      </c>
      <c r="AM44" s="109">
        <v>177</v>
      </c>
      <c r="AN44" s="109">
        <v>169</v>
      </c>
      <c r="AO44" s="109">
        <v>161</v>
      </c>
      <c r="AP44" s="109">
        <v>158</v>
      </c>
      <c r="AQ44" s="109">
        <v>168</v>
      </c>
      <c r="AR44" s="4">
        <v>1018</v>
      </c>
      <c r="AS44" s="109">
        <v>157</v>
      </c>
      <c r="AT44" s="109">
        <v>163</v>
      </c>
      <c r="AU44" s="109">
        <v>159</v>
      </c>
      <c r="AV44" s="109">
        <v>168</v>
      </c>
      <c r="AW44" s="109">
        <v>168</v>
      </c>
      <c r="AX44" s="109">
        <v>192</v>
      </c>
      <c r="AY44" s="4">
        <v>1007</v>
      </c>
      <c r="AZ44" s="109">
        <v>236</v>
      </c>
      <c r="BA44" s="109">
        <v>169</v>
      </c>
      <c r="BB44" s="109">
        <v>133</v>
      </c>
      <c r="BC44" s="109">
        <v>159</v>
      </c>
      <c r="BD44" s="109">
        <v>146</v>
      </c>
      <c r="BE44" s="109">
        <v>181</v>
      </c>
      <c r="BF44" s="4">
        <v>1024</v>
      </c>
      <c r="BG44" s="109">
        <v>179</v>
      </c>
      <c r="BH44" s="109">
        <v>188</v>
      </c>
      <c r="BI44" s="109">
        <v>146</v>
      </c>
      <c r="BJ44" s="109">
        <v>235</v>
      </c>
      <c r="BK44" s="109">
        <v>152</v>
      </c>
      <c r="BL44" s="109">
        <v>166</v>
      </c>
      <c r="BM44" s="4">
        <v>1066</v>
      </c>
      <c r="BN44" s="4">
        <v>6175</v>
      </c>
      <c r="BO44" s="110">
        <v>171.530007277778</v>
      </c>
    </row>
    <row r="45" spans="1:67" ht="15">
      <c r="A45" s="5">
        <v>43</v>
      </c>
      <c r="B45" s="2" t="s">
        <v>50</v>
      </c>
      <c r="C45" s="3">
        <v>183</v>
      </c>
      <c r="D45" s="3">
        <v>187</v>
      </c>
      <c r="E45" s="3">
        <v>220</v>
      </c>
      <c r="F45" s="3">
        <v>134</v>
      </c>
      <c r="G45" s="3">
        <v>141</v>
      </c>
      <c r="H45" s="3">
        <v>196</v>
      </c>
      <c r="I45" s="4">
        <v>1061</v>
      </c>
      <c r="J45" s="109">
        <v>120</v>
      </c>
      <c r="K45" s="109">
        <v>171</v>
      </c>
      <c r="L45" s="109">
        <v>208</v>
      </c>
      <c r="M45" s="109">
        <v>145</v>
      </c>
      <c r="N45" s="109">
        <v>197</v>
      </c>
      <c r="O45" s="109">
        <v>179</v>
      </c>
      <c r="P45" s="4">
        <v>1020</v>
      </c>
      <c r="Q45" s="109">
        <v>138</v>
      </c>
      <c r="R45" s="109">
        <v>165</v>
      </c>
      <c r="S45" s="109">
        <v>130</v>
      </c>
      <c r="T45" s="109">
        <v>140</v>
      </c>
      <c r="U45" s="109">
        <v>161</v>
      </c>
      <c r="V45" s="109">
        <v>170</v>
      </c>
      <c r="W45" s="4">
        <v>904</v>
      </c>
      <c r="X45" s="109">
        <v>169</v>
      </c>
      <c r="Y45" s="109">
        <v>191</v>
      </c>
      <c r="Z45" s="109">
        <v>165</v>
      </c>
      <c r="AA45" s="109">
        <v>156</v>
      </c>
      <c r="AB45" s="109">
        <v>131</v>
      </c>
      <c r="AC45" s="109">
        <v>149</v>
      </c>
      <c r="AD45" s="4">
        <v>961</v>
      </c>
      <c r="AE45" s="109">
        <v>192</v>
      </c>
      <c r="AF45" s="109">
        <v>188</v>
      </c>
      <c r="AG45" s="109">
        <v>142</v>
      </c>
      <c r="AH45" s="109">
        <v>190</v>
      </c>
      <c r="AI45" s="109">
        <v>130</v>
      </c>
      <c r="AJ45" s="109">
        <v>222</v>
      </c>
      <c r="AK45" s="4">
        <v>1064</v>
      </c>
      <c r="AL45" s="109">
        <v>141</v>
      </c>
      <c r="AM45" s="109">
        <v>182</v>
      </c>
      <c r="AN45" s="109">
        <v>150</v>
      </c>
      <c r="AO45" s="109">
        <v>193</v>
      </c>
      <c r="AP45" s="109">
        <v>150</v>
      </c>
      <c r="AQ45" s="109">
        <v>160</v>
      </c>
      <c r="AR45" s="4">
        <v>976</v>
      </c>
      <c r="AS45" s="109">
        <v>189</v>
      </c>
      <c r="AT45" s="109">
        <v>146</v>
      </c>
      <c r="AU45" s="109">
        <v>183</v>
      </c>
      <c r="AV45" s="109">
        <v>195</v>
      </c>
      <c r="AW45" s="109">
        <v>155</v>
      </c>
      <c r="AX45" s="109">
        <v>157</v>
      </c>
      <c r="AY45" s="4">
        <v>1025</v>
      </c>
      <c r="AZ45" s="109">
        <v>163</v>
      </c>
      <c r="BA45" s="109">
        <v>155</v>
      </c>
      <c r="BB45" s="109">
        <v>137</v>
      </c>
      <c r="BC45" s="109">
        <v>191</v>
      </c>
      <c r="BD45" s="109">
        <v>163</v>
      </c>
      <c r="BE45" s="109">
        <v>208</v>
      </c>
      <c r="BF45" s="4">
        <v>1017</v>
      </c>
      <c r="BG45" s="109">
        <v>154</v>
      </c>
      <c r="BH45" s="109">
        <v>179</v>
      </c>
      <c r="BI45" s="109">
        <v>165</v>
      </c>
      <c r="BJ45" s="109">
        <v>147</v>
      </c>
      <c r="BK45" s="109">
        <v>145</v>
      </c>
      <c r="BL45" s="109">
        <v>173</v>
      </c>
      <c r="BM45" s="4">
        <v>963</v>
      </c>
      <c r="BN45" s="4">
        <v>6163</v>
      </c>
      <c r="BO45" s="110">
        <v>171.19445014444446</v>
      </c>
    </row>
    <row r="46" spans="1:67" ht="15">
      <c r="A46" s="5">
        <v>44</v>
      </c>
      <c r="B46" s="2" t="s">
        <v>51</v>
      </c>
      <c r="C46" s="3">
        <v>178</v>
      </c>
      <c r="D46" s="3">
        <v>147</v>
      </c>
      <c r="E46" s="3">
        <v>173</v>
      </c>
      <c r="F46" s="3">
        <v>192</v>
      </c>
      <c r="G46" s="3">
        <v>154</v>
      </c>
      <c r="H46" s="3">
        <v>182</v>
      </c>
      <c r="I46" s="4">
        <v>1026</v>
      </c>
      <c r="J46" s="109">
        <v>177</v>
      </c>
      <c r="K46" s="109">
        <v>147</v>
      </c>
      <c r="L46" s="109">
        <v>126</v>
      </c>
      <c r="M46" s="109">
        <v>153</v>
      </c>
      <c r="N46" s="109">
        <v>123</v>
      </c>
      <c r="O46" s="109">
        <v>192</v>
      </c>
      <c r="P46" s="4">
        <v>918</v>
      </c>
      <c r="Q46" s="109">
        <v>155</v>
      </c>
      <c r="R46" s="109">
        <v>151</v>
      </c>
      <c r="S46" s="109">
        <v>159</v>
      </c>
      <c r="T46" s="109">
        <v>152</v>
      </c>
      <c r="U46" s="109">
        <v>153</v>
      </c>
      <c r="V46" s="109">
        <v>176</v>
      </c>
      <c r="W46" s="4">
        <v>946</v>
      </c>
      <c r="X46" s="109">
        <v>172</v>
      </c>
      <c r="Y46" s="109">
        <v>135</v>
      </c>
      <c r="Z46" s="109">
        <v>168</v>
      </c>
      <c r="AA46" s="109">
        <v>148</v>
      </c>
      <c r="AB46" s="109">
        <v>212</v>
      </c>
      <c r="AC46" s="109">
        <v>184</v>
      </c>
      <c r="AD46" s="4">
        <v>1019</v>
      </c>
      <c r="AE46" s="109">
        <v>214</v>
      </c>
      <c r="AF46" s="109">
        <v>197</v>
      </c>
      <c r="AG46" s="109">
        <v>158</v>
      </c>
      <c r="AH46" s="109">
        <v>142</v>
      </c>
      <c r="AI46" s="109">
        <v>176</v>
      </c>
      <c r="AJ46" s="109">
        <v>153</v>
      </c>
      <c r="AK46" s="4">
        <v>1040</v>
      </c>
      <c r="AL46" s="109">
        <v>187</v>
      </c>
      <c r="AM46" s="109">
        <v>184</v>
      </c>
      <c r="AN46" s="109">
        <v>204</v>
      </c>
      <c r="AO46" s="109">
        <v>179</v>
      </c>
      <c r="AP46" s="109">
        <v>191</v>
      </c>
      <c r="AQ46" s="109">
        <v>150</v>
      </c>
      <c r="AR46" s="4">
        <v>1095</v>
      </c>
      <c r="AS46" s="109">
        <v>150</v>
      </c>
      <c r="AT46" s="109">
        <v>149</v>
      </c>
      <c r="AU46" s="109">
        <v>170</v>
      </c>
      <c r="AV46" s="109">
        <v>159</v>
      </c>
      <c r="AW46" s="109">
        <v>187</v>
      </c>
      <c r="AX46" s="109">
        <v>147</v>
      </c>
      <c r="AY46" s="4">
        <v>962</v>
      </c>
      <c r="AZ46" s="109">
        <v>134</v>
      </c>
      <c r="BA46" s="109">
        <v>169</v>
      </c>
      <c r="BB46" s="109">
        <v>173</v>
      </c>
      <c r="BC46" s="109">
        <v>178</v>
      </c>
      <c r="BD46" s="109">
        <v>158</v>
      </c>
      <c r="BE46" s="109">
        <v>180</v>
      </c>
      <c r="BF46" s="4">
        <v>992</v>
      </c>
      <c r="BG46" s="109">
        <v>168</v>
      </c>
      <c r="BH46" s="109">
        <v>170</v>
      </c>
      <c r="BI46" s="109">
        <v>148</v>
      </c>
      <c r="BJ46" s="109">
        <v>135</v>
      </c>
      <c r="BK46" s="109">
        <v>149</v>
      </c>
      <c r="BL46" s="109">
        <v>169</v>
      </c>
      <c r="BM46" s="4">
        <v>939</v>
      </c>
      <c r="BN46" s="4">
        <v>6134</v>
      </c>
      <c r="BO46" s="110">
        <v>170.38888988888888</v>
      </c>
    </row>
    <row r="47" spans="1:67" ht="15">
      <c r="A47" s="5">
        <v>45</v>
      </c>
      <c r="B47" s="2" t="s">
        <v>53</v>
      </c>
      <c r="C47" s="3">
        <v>151</v>
      </c>
      <c r="D47" s="3">
        <v>167</v>
      </c>
      <c r="E47" s="3">
        <v>148</v>
      </c>
      <c r="F47" s="3">
        <v>143</v>
      </c>
      <c r="G47" s="3">
        <v>190</v>
      </c>
      <c r="H47" s="3">
        <v>169</v>
      </c>
      <c r="I47" s="4">
        <v>968</v>
      </c>
      <c r="J47" s="109">
        <v>182</v>
      </c>
      <c r="K47" s="109">
        <v>167</v>
      </c>
      <c r="L47" s="109">
        <v>180</v>
      </c>
      <c r="M47" s="109">
        <v>171</v>
      </c>
      <c r="N47" s="109">
        <v>157</v>
      </c>
      <c r="O47" s="109">
        <v>165</v>
      </c>
      <c r="P47" s="4">
        <v>1022</v>
      </c>
      <c r="Q47" s="109">
        <v>145</v>
      </c>
      <c r="R47" s="109">
        <v>181</v>
      </c>
      <c r="S47" s="109">
        <v>151</v>
      </c>
      <c r="T47" s="109">
        <v>176</v>
      </c>
      <c r="U47" s="109">
        <v>153</v>
      </c>
      <c r="V47" s="109">
        <v>147</v>
      </c>
      <c r="W47" s="4">
        <v>953</v>
      </c>
      <c r="X47" s="109">
        <v>202</v>
      </c>
      <c r="Y47" s="109">
        <v>157</v>
      </c>
      <c r="Z47" s="109">
        <v>162</v>
      </c>
      <c r="AA47" s="109">
        <v>161</v>
      </c>
      <c r="AB47" s="109">
        <v>183</v>
      </c>
      <c r="AC47" s="109">
        <v>131</v>
      </c>
      <c r="AD47" s="4">
        <v>996</v>
      </c>
      <c r="AE47" s="109">
        <v>128</v>
      </c>
      <c r="AF47" s="109">
        <v>192</v>
      </c>
      <c r="AG47" s="109">
        <v>152</v>
      </c>
      <c r="AH47" s="109">
        <v>170</v>
      </c>
      <c r="AI47" s="109">
        <v>168</v>
      </c>
      <c r="AJ47" s="109">
        <v>211</v>
      </c>
      <c r="AK47" s="4">
        <v>1021</v>
      </c>
      <c r="AL47" s="109">
        <v>187</v>
      </c>
      <c r="AM47" s="109">
        <v>163</v>
      </c>
      <c r="AN47" s="109">
        <v>168</v>
      </c>
      <c r="AO47" s="109">
        <v>168</v>
      </c>
      <c r="AP47" s="109">
        <v>138</v>
      </c>
      <c r="AQ47" s="109">
        <v>170</v>
      </c>
      <c r="AR47" s="4">
        <v>994</v>
      </c>
      <c r="AS47" s="109">
        <v>131</v>
      </c>
      <c r="AT47" s="109">
        <v>174</v>
      </c>
      <c r="AU47" s="109">
        <v>190</v>
      </c>
      <c r="AV47" s="109">
        <v>170</v>
      </c>
      <c r="AW47" s="109">
        <v>167</v>
      </c>
      <c r="AX47" s="109">
        <v>145</v>
      </c>
      <c r="AY47" s="4">
        <v>977</v>
      </c>
      <c r="AZ47" s="109">
        <v>170</v>
      </c>
      <c r="BA47" s="109">
        <v>205</v>
      </c>
      <c r="BB47" s="109">
        <v>151</v>
      </c>
      <c r="BC47" s="109">
        <v>171</v>
      </c>
      <c r="BD47" s="109">
        <v>232</v>
      </c>
      <c r="BE47" s="109">
        <v>162</v>
      </c>
      <c r="BF47" s="4">
        <v>1091</v>
      </c>
      <c r="BG47" s="109">
        <v>168</v>
      </c>
      <c r="BH47" s="109">
        <v>135</v>
      </c>
      <c r="BI47" s="109">
        <v>168</v>
      </c>
      <c r="BJ47" s="109">
        <v>189</v>
      </c>
      <c r="BK47" s="109">
        <v>146</v>
      </c>
      <c r="BL47" s="109">
        <v>147</v>
      </c>
      <c r="BM47" s="4">
        <v>953</v>
      </c>
      <c r="BN47" s="4">
        <v>6101</v>
      </c>
      <c r="BO47" s="110">
        <v>169.47223412222223</v>
      </c>
    </row>
    <row r="48" spans="1:67" ht="15">
      <c r="A48" s="5">
        <v>46</v>
      </c>
      <c r="B48" s="2" t="s">
        <v>59</v>
      </c>
      <c r="C48" s="3">
        <v>0</v>
      </c>
      <c r="D48" s="3">
        <v>0</v>
      </c>
      <c r="E48" s="3">
        <v>0</v>
      </c>
      <c r="F48" s="3">
        <v>0</v>
      </c>
      <c r="G48" s="3">
        <v>0</v>
      </c>
      <c r="H48" s="3">
        <v>0</v>
      </c>
      <c r="I48" s="4">
        <v>0</v>
      </c>
      <c r="J48" s="109">
        <v>185</v>
      </c>
      <c r="K48" s="109">
        <v>148</v>
      </c>
      <c r="L48" s="109">
        <v>142</v>
      </c>
      <c r="M48" s="109">
        <v>127</v>
      </c>
      <c r="N48" s="109">
        <v>173</v>
      </c>
      <c r="O48" s="109">
        <v>140</v>
      </c>
      <c r="P48" s="4">
        <v>915</v>
      </c>
      <c r="Q48" s="109">
        <v>201</v>
      </c>
      <c r="R48" s="109">
        <v>141</v>
      </c>
      <c r="S48" s="109">
        <v>175</v>
      </c>
      <c r="T48" s="109">
        <v>221</v>
      </c>
      <c r="U48" s="109">
        <v>189</v>
      </c>
      <c r="V48" s="109">
        <v>156</v>
      </c>
      <c r="W48" s="4">
        <v>1083</v>
      </c>
      <c r="X48" s="109">
        <v>162</v>
      </c>
      <c r="Y48" s="109">
        <v>181</v>
      </c>
      <c r="Z48" s="109">
        <v>151</v>
      </c>
      <c r="AA48" s="109">
        <v>138</v>
      </c>
      <c r="AB48" s="109">
        <v>159</v>
      </c>
      <c r="AC48" s="109">
        <v>183</v>
      </c>
      <c r="AD48" s="4">
        <v>974</v>
      </c>
      <c r="AE48" s="109">
        <v>190</v>
      </c>
      <c r="AF48" s="109">
        <v>172</v>
      </c>
      <c r="AG48" s="109">
        <v>167</v>
      </c>
      <c r="AH48" s="109">
        <v>213</v>
      </c>
      <c r="AI48" s="109">
        <v>150</v>
      </c>
      <c r="AJ48" s="109">
        <v>154</v>
      </c>
      <c r="AK48" s="4">
        <v>1046</v>
      </c>
      <c r="AL48" s="109">
        <v>148</v>
      </c>
      <c r="AM48" s="109">
        <v>125</v>
      </c>
      <c r="AN48" s="109">
        <v>152</v>
      </c>
      <c r="AO48" s="109">
        <v>182</v>
      </c>
      <c r="AP48" s="109">
        <v>141</v>
      </c>
      <c r="AQ48" s="109">
        <v>139</v>
      </c>
      <c r="AR48" s="4">
        <v>887</v>
      </c>
      <c r="AS48" s="109">
        <v>0</v>
      </c>
      <c r="AT48" s="109">
        <v>0</v>
      </c>
      <c r="AU48" s="109">
        <v>0</v>
      </c>
      <c r="AV48" s="109">
        <v>0</v>
      </c>
      <c r="AW48" s="109">
        <v>0</v>
      </c>
      <c r="AX48" s="109">
        <v>0</v>
      </c>
      <c r="AY48" s="4">
        <v>0</v>
      </c>
      <c r="AZ48" s="109">
        <v>181</v>
      </c>
      <c r="BA48" s="109">
        <v>221</v>
      </c>
      <c r="BB48" s="109">
        <v>158</v>
      </c>
      <c r="BC48" s="109">
        <v>159</v>
      </c>
      <c r="BD48" s="109">
        <v>183</v>
      </c>
      <c r="BE48" s="109">
        <v>150</v>
      </c>
      <c r="BF48" s="4">
        <v>1052</v>
      </c>
      <c r="BG48" s="109">
        <v>135</v>
      </c>
      <c r="BH48" s="109">
        <v>189</v>
      </c>
      <c r="BI48" s="109">
        <v>157</v>
      </c>
      <c r="BJ48" s="109">
        <v>172</v>
      </c>
      <c r="BK48" s="109">
        <v>164</v>
      </c>
      <c r="BL48" s="109">
        <v>178</v>
      </c>
      <c r="BM48" s="4">
        <v>995</v>
      </c>
      <c r="BN48" s="4">
        <v>6065</v>
      </c>
      <c r="BO48" s="110">
        <v>168.47222762222222</v>
      </c>
    </row>
    <row r="49" spans="1:67" ht="15">
      <c r="A49" s="5">
        <v>47</v>
      </c>
      <c r="B49" s="2" t="s">
        <v>56</v>
      </c>
      <c r="C49" s="3">
        <v>168</v>
      </c>
      <c r="D49" s="3">
        <v>172</v>
      </c>
      <c r="E49" s="3">
        <v>170</v>
      </c>
      <c r="F49" s="3">
        <v>154</v>
      </c>
      <c r="G49" s="3">
        <v>155</v>
      </c>
      <c r="H49" s="3">
        <v>207.0002</v>
      </c>
      <c r="I49" s="4">
        <v>1026.0002</v>
      </c>
      <c r="J49" s="109">
        <v>154</v>
      </c>
      <c r="K49" s="109">
        <v>125</v>
      </c>
      <c r="L49" s="109">
        <v>167</v>
      </c>
      <c r="M49" s="109">
        <v>116</v>
      </c>
      <c r="N49" s="109">
        <v>134</v>
      </c>
      <c r="O49" s="109">
        <v>151</v>
      </c>
      <c r="P49" s="4">
        <v>847</v>
      </c>
      <c r="Q49" s="109">
        <v>195</v>
      </c>
      <c r="R49" s="109">
        <v>204</v>
      </c>
      <c r="S49" s="109">
        <v>132</v>
      </c>
      <c r="T49" s="109">
        <v>162</v>
      </c>
      <c r="U49" s="109">
        <v>166</v>
      </c>
      <c r="V49" s="109">
        <v>136</v>
      </c>
      <c r="W49" s="4">
        <v>995</v>
      </c>
      <c r="X49" s="109">
        <v>175</v>
      </c>
      <c r="Y49" s="109">
        <v>149</v>
      </c>
      <c r="Z49" s="109">
        <v>186</v>
      </c>
      <c r="AA49" s="109">
        <v>159</v>
      </c>
      <c r="AB49" s="109">
        <v>153</v>
      </c>
      <c r="AC49" s="109">
        <v>174</v>
      </c>
      <c r="AD49" s="4">
        <v>996</v>
      </c>
      <c r="AE49" s="109">
        <v>175</v>
      </c>
      <c r="AF49" s="109">
        <v>146</v>
      </c>
      <c r="AG49" s="109">
        <v>157</v>
      </c>
      <c r="AH49" s="109">
        <v>176</v>
      </c>
      <c r="AI49" s="109">
        <v>170</v>
      </c>
      <c r="AJ49" s="109">
        <v>191</v>
      </c>
      <c r="AK49" s="4">
        <v>1015</v>
      </c>
      <c r="AL49" s="109">
        <v>150</v>
      </c>
      <c r="AM49" s="109">
        <v>185</v>
      </c>
      <c r="AN49" s="109">
        <v>171</v>
      </c>
      <c r="AO49" s="109">
        <v>152</v>
      </c>
      <c r="AP49" s="109">
        <v>131</v>
      </c>
      <c r="AQ49" s="109">
        <v>149</v>
      </c>
      <c r="AR49" s="4">
        <v>938</v>
      </c>
      <c r="AS49" s="109">
        <v>174</v>
      </c>
      <c r="AT49" s="109">
        <v>153</v>
      </c>
      <c r="AU49" s="109">
        <v>218</v>
      </c>
      <c r="AV49" s="109">
        <v>188</v>
      </c>
      <c r="AW49" s="109">
        <v>180</v>
      </c>
      <c r="AX49" s="109">
        <v>151</v>
      </c>
      <c r="AY49" s="4">
        <v>1064</v>
      </c>
      <c r="AZ49" s="109">
        <v>142</v>
      </c>
      <c r="BA49" s="109">
        <v>140</v>
      </c>
      <c r="BB49" s="109">
        <v>166</v>
      </c>
      <c r="BC49" s="109">
        <v>136</v>
      </c>
      <c r="BD49" s="109">
        <v>180</v>
      </c>
      <c r="BE49" s="109">
        <v>187</v>
      </c>
      <c r="BF49" s="4">
        <v>951</v>
      </c>
      <c r="BG49" s="109">
        <v>145</v>
      </c>
      <c r="BH49" s="109">
        <v>167</v>
      </c>
      <c r="BI49" s="109">
        <v>153</v>
      </c>
      <c r="BJ49" s="109">
        <v>118</v>
      </c>
      <c r="BK49" s="109">
        <v>0.0001</v>
      </c>
      <c r="BL49" s="109">
        <v>0.0001</v>
      </c>
      <c r="BM49" s="4">
        <v>583.0002</v>
      </c>
      <c r="BN49" s="4">
        <v>6047.0002</v>
      </c>
      <c r="BO49" s="110">
        <v>167.97223267777778</v>
      </c>
    </row>
    <row r="50" spans="1:67" ht="15">
      <c r="A50" s="5">
        <v>48</v>
      </c>
      <c r="B50" s="2" t="s">
        <v>61</v>
      </c>
      <c r="C50" s="3">
        <v>169</v>
      </c>
      <c r="D50" s="3">
        <v>155</v>
      </c>
      <c r="E50" s="3">
        <v>132</v>
      </c>
      <c r="F50" s="3">
        <v>143</v>
      </c>
      <c r="G50" s="3">
        <v>200</v>
      </c>
      <c r="H50" s="3">
        <v>152</v>
      </c>
      <c r="I50" s="4">
        <v>951</v>
      </c>
      <c r="J50" s="109">
        <v>140</v>
      </c>
      <c r="K50" s="109">
        <v>185</v>
      </c>
      <c r="L50" s="109">
        <v>120</v>
      </c>
      <c r="M50" s="109">
        <v>184</v>
      </c>
      <c r="N50" s="109">
        <v>196</v>
      </c>
      <c r="O50" s="109">
        <v>158</v>
      </c>
      <c r="P50" s="4">
        <v>983</v>
      </c>
      <c r="Q50" s="109">
        <v>184</v>
      </c>
      <c r="R50" s="109">
        <v>201</v>
      </c>
      <c r="S50" s="109">
        <v>160</v>
      </c>
      <c r="T50" s="109">
        <v>165</v>
      </c>
      <c r="U50" s="109">
        <v>161</v>
      </c>
      <c r="V50" s="109">
        <v>151</v>
      </c>
      <c r="W50" s="4">
        <v>1022</v>
      </c>
      <c r="X50" s="109">
        <v>153</v>
      </c>
      <c r="Y50" s="109">
        <v>175</v>
      </c>
      <c r="Z50" s="109">
        <v>146</v>
      </c>
      <c r="AA50" s="109">
        <v>181</v>
      </c>
      <c r="AB50" s="109">
        <v>202</v>
      </c>
      <c r="AC50" s="109">
        <v>179</v>
      </c>
      <c r="AD50" s="4">
        <v>1036</v>
      </c>
      <c r="AE50" s="109">
        <v>164</v>
      </c>
      <c r="AF50" s="109">
        <v>150</v>
      </c>
      <c r="AG50" s="109">
        <v>179</v>
      </c>
      <c r="AH50" s="109">
        <v>150</v>
      </c>
      <c r="AI50" s="109">
        <v>141</v>
      </c>
      <c r="AJ50" s="109">
        <v>155</v>
      </c>
      <c r="AK50" s="4">
        <v>939</v>
      </c>
      <c r="AL50" s="109">
        <v>158</v>
      </c>
      <c r="AM50" s="109">
        <v>180</v>
      </c>
      <c r="AN50" s="109">
        <v>160</v>
      </c>
      <c r="AO50" s="109">
        <v>200</v>
      </c>
      <c r="AP50" s="109">
        <v>182</v>
      </c>
      <c r="AQ50" s="109">
        <v>181</v>
      </c>
      <c r="AR50" s="4">
        <v>1061</v>
      </c>
      <c r="AS50" s="109">
        <v>0</v>
      </c>
      <c r="AT50" s="109">
        <v>0</v>
      </c>
      <c r="AU50" s="109">
        <v>0</v>
      </c>
      <c r="AV50" s="109">
        <v>0</v>
      </c>
      <c r="AW50" s="109">
        <v>0</v>
      </c>
      <c r="AX50" s="109">
        <v>0</v>
      </c>
      <c r="AY50" s="4">
        <v>0</v>
      </c>
      <c r="AZ50" s="109">
        <v>0</v>
      </c>
      <c r="BA50" s="109">
        <v>0</v>
      </c>
      <c r="BB50" s="109">
        <v>0</v>
      </c>
      <c r="BC50" s="109">
        <v>0</v>
      </c>
      <c r="BD50" s="109">
        <v>0</v>
      </c>
      <c r="BE50" s="109">
        <v>0</v>
      </c>
      <c r="BF50" s="4">
        <v>0</v>
      </c>
      <c r="BG50" s="109">
        <v>0</v>
      </c>
      <c r="BH50" s="109">
        <v>0</v>
      </c>
      <c r="BI50" s="109">
        <v>0</v>
      </c>
      <c r="BJ50" s="109">
        <v>0</v>
      </c>
      <c r="BK50" s="109">
        <v>0</v>
      </c>
      <c r="BL50" s="109">
        <v>0</v>
      </c>
      <c r="BM50" s="4">
        <v>0</v>
      </c>
      <c r="BN50" s="4">
        <v>5992</v>
      </c>
      <c r="BO50" s="110">
        <v>166.44445614444444</v>
      </c>
    </row>
    <row r="51" spans="1:67" ht="15">
      <c r="A51" s="5">
        <v>49</v>
      </c>
      <c r="B51" s="2" t="s">
        <v>62</v>
      </c>
      <c r="C51" s="3">
        <v>169</v>
      </c>
      <c r="D51" s="3">
        <v>205.0002</v>
      </c>
      <c r="E51" s="3">
        <v>194</v>
      </c>
      <c r="F51" s="3">
        <v>187</v>
      </c>
      <c r="G51" s="3">
        <v>158</v>
      </c>
      <c r="H51" s="3">
        <v>134</v>
      </c>
      <c r="I51" s="4">
        <v>1047.0002</v>
      </c>
      <c r="J51" s="109">
        <v>153</v>
      </c>
      <c r="K51" s="109">
        <v>154</v>
      </c>
      <c r="L51" s="109">
        <v>187</v>
      </c>
      <c r="M51" s="109">
        <v>172</v>
      </c>
      <c r="N51" s="109">
        <v>125</v>
      </c>
      <c r="O51" s="109">
        <v>158</v>
      </c>
      <c r="P51" s="4">
        <v>949</v>
      </c>
      <c r="Q51" s="109">
        <v>169</v>
      </c>
      <c r="R51" s="109">
        <v>124</v>
      </c>
      <c r="S51" s="109">
        <v>161</v>
      </c>
      <c r="T51" s="109">
        <v>144</v>
      </c>
      <c r="U51" s="109">
        <v>117</v>
      </c>
      <c r="V51" s="109">
        <v>134</v>
      </c>
      <c r="W51" s="4">
        <v>849</v>
      </c>
      <c r="X51" s="109">
        <v>221</v>
      </c>
      <c r="Y51" s="109">
        <v>153</v>
      </c>
      <c r="Z51" s="109">
        <v>189</v>
      </c>
      <c r="AA51" s="109">
        <v>169</v>
      </c>
      <c r="AB51" s="109">
        <v>184</v>
      </c>
      <c r="AC51" s="109">
        <v>137</v>
      </c>
      <c r="AD51" s="4">
        <v>1053</v>
      </c>
      <c r="AE51" s="109">
        <v>122</v>
      </c>
      <c r="AF51" s="109">
        <v>147</v>
      </c>
      <c r="AG51" s="109">
        <v>176</v>
      </c>
      <c r="AH51" s="109">
        <v>124</v>
      </c>
      <c r="AI51" s="109">
        <v>139</v>
      </c>
      <c r="AJ51" s="109">
        <v>149</v>
      </c>
      <c r="AK51" s="4">
        <v>857</v>
      </c>
      <c r="AL51" s="109">
        <v>168</v>
      </c>
      <c r="AM51" s="109">
        <v>137</v>
      </c>
      <c r="AN51" s="109">
        <v>145</v>
      </c>
      <c r="AO51" s="109">
        <v>133</v>
      </c>
      <c r="AP51" s="109">
        <v>137</v>
      </c>
      <c r="AQ51" s="109">
        <v>188</v>
      </c>
      <c r="AR51" s="4">
        <v>908</v>
      </c>
      <c r="AS51" s="109">
        <v>157</v>
      </c>
      <c r="AT51" s="109">
        <v>156</v>
      </c>
      <c r="AU51" s="109">
        <v>156</v>
      </c>
      <c r="AV51" s="109">
        <v>162</v>
      </c>
      <c r="AW51" s="109">
        <v>159</v>
      </c>
      <c r="AX51" s="109">
        <v>158</v>
      </c>
      <c r="AY51" s="4">
        <v>948</v>
      </c>
      <c r="AZ51" s="109">
        <v>176</v>
      </c>
      <c r="BA51" s="109">
        <v>194</v>
      </c>
      <c r="BB51" s="109">
        <v>145</v>
      </c>
      <c r="BC51" s="109">
        <v>201</v>
      </c>
      <c r="BD51" s="109">
        <v>118</v>
      </c>
      <c r="BE51" s="109">
        <v>210</v>
      </c>
      <c r="BF51" s="4">
        <v>1044</v>
      </c>
      <c r="BG51" s="109">
        <v>177</v>
      </c>
      <c r="BH51" s="109">
        <v>146</v>
      </c>
      <c r="BI51" s="109">
        <v>163</v>
      </c>
      <c r="BJ51" s="109">
        <v>153</v>
      </c>
      <c r="BK51" s="109">
        <v>155</v>
      </c>
      <c r="BL51" s="109">
        <v>139</v>
      </c>
      <c r="BM51" s="4">
        <v>933</v>
      </c>
      <c r="BN51" s="4">
        <v>5974.0002</v>
      </c>
      <c r="BO51" s="110">
        <v>165.94446100000002</v>
      </c>
    </row>
    <row r="52" spans="1:67" ht="15">
      <c r="A52" s="5">
        <v>50</v>
      </c>
      <c r="B52" s="2" t="s">
        <v>57</v>
      </c>
      <c r="C52" s="3">
        <v>171</v>
      </c>
      <c r="D52" s="3">
        <v>164</v>
      </c>
      <c r="E52" s="3">
        <v>183</v>
      </c>
      <c r="F52" s="3">
        <v>182</v>
      </c>
      <c r="G52" s="3">
        <v>130</v>
      </c>
      <c r="H52" s="3">
        <v>174</v>
      </c>
      <c r="I52" s="4">
        <v>1004</v>
      </c>
      <c r="J52" s="109">
        <v>224</v>
      </c>
      <c r="K52" s="109">
        <v>175</v>
      </c>
      <c r="L52" s="109">
        <v>133</v>
      </c>
      <c r="M52" s="109">
        <v>181</v>
      </c>
      <c r="N52" s="109">
        <v>202</v>
      </c>
      <c r="O52" s="109">
        <v>206</v>
      </c>
      <c r="P52" s="4">
        <v>1121</v>
      </c>
      <c r="Q52" s="109">
        <v>170</v>
      </c>
      <c r="R52" s="109">
        <v>175</v>
      </c>
      <c r="S52" s="109">
        <v>133</v>
      </c>
      <c r="T52" s="109">
        <v>122</v>
      </c>
      <c r="U52" s="109">
        <v>142</v>
      </c>
      <c r="V52" s="109">
        <v>142</v>
      </c>
      <c r="W52" s="4">
        <v>884</v>
      </c>
      <c r="X52" s="109">
        <v>180</v>
      </c>
      <c r="Y52" s="109">
        <v>207</v>
      </c>
      <c r="Z52" s="109">
        <v>174</v>
      </c>
      <c r="AA52" s="109">
        <v>198</v>
      </c>
      <c r="AB52" s="109">
        <v>194</v>
      </c>
      <c r="AC52" s="109">
        <v>128</v>
      </c>
      <c r="AD52" s="4">
        <v>1081</v>
      </c>
      <c r="AE52" s="109">
        <v>157</v>
      </c>
      <c r="AF52" s="109">
        <v>163</v>
      </c>
      <c r="AG52" s="109">
        <v>140</v>
      </c>
      <c r="AH52" s="109">
        <v>117</v>
      </c>
      <c r="AI52" s="109">
        <v>162</v>
      </c>
      <c r="AJ52" s="109">
        <v>158</v>
      </c>
      <c r="AK52" s="4">
        <v>897</v>
      </c>
      <c r="AL52" s="109">
        <v>129</v>
      </c>
      <c r="AM52" s="109">
        <v>217</v>
      </c>
      <c r="AN52" s="109">
        <v>155</v>
      </c>
      <c r="AO52" s="109">
        <v>174</v>
      </c>
      <c r="AP52" s="109">
        <v>166</v>
      </c>
      <c r="AQ52" s="109">
        <v>146</v>
      </c>
      <c r="AR52" s="4">
        <v>987</v>
      </c>
      <c r="AS52" s="109">
        <v>0</v>
      </c>
      <c r="AT52" s="109">
        <v>0</v>
      </c>
      <c r="AU52" s="109">
        <v>0</v>
      </c>
      <c r="AV52" s="109">
        <v>0</v>
      </c>
      <c r="AW52" s="109">
        <v>0</v>
      </c>
      <c r="AX52" s="109">
        <v>0</v>
      </c>
      <c r="AY52" s="4">
        <v>0</v>
      </c>
      <c r="AZ52" s="109">
        <v>0</v>
      </c>
      <c r="BA52" s="109">
        <v>0</v>
      </c>
      <c r="BB52" s="109">
        <v>0</v>
      </c>
      <c r="BC52" s="109">
        <v>0</v>
      </c>
      <c r="BD52" s="109">
        <v>0</v>
      </c>
      <c r="BE52" s="109">
        <v>0</v>
      </c>
      <c r="BF52" s="4">
        <v>0</v>
      </c>
      <c r="BG52" s="109">
        <v>0</v>
      </c>
      <c r="BH52" s="109">
        <v>0</v>
      </c>
      <c r="BI52" s="109">
        <v>0</v>
      </c>
      <c r="BJ52" s="109">
        <v>0</v>
      </c>
      <c r="BK52" s="109">
        <v>0</v>
      </c>
      <c r="BL52" s="109">
        <v>0</v>
      </c>
      <c r="BM52" s="4">
        <v>0</v>
      </c>
      <c r="BN52" s="4">
        <v>5974</v>
      </c>
      <c r="BO52" s="110">
        <v>165.94445344444446</v>
      </c>
    </row>
    <row r="53" spans="1:67" ht="15">
      <c r="A53" s="6">
        <v>51</v>
      </c>
      <c r="B53" s="2" t="s">
        <v>63</v>
      </c>
      <c r="C53" s="3">
        <v>200</v>
      </c>
      <c r="D53" s="3">
        <v>149</v>
      </c>
      <c r="E53" s="3">
        <v>189</v>
      </c>
      <c r="F53" s="3">
        <v>158</v>
      </c>
      <c r="G53" s="3">
        <v>168</v>
      </c>
      <c r="H53" s="3">
        <v>154</v>
      </c>
      <c r="I53" s="4">
        <v>1018</v>
      </c>
      <c r="J53" s="109">
        <v>135</v>
      </c>
      <c r="K53" s="109">
        <v>170</v>
      </c>
      <c r="L53" s="109">
        <v>159</v>
      </c>
      <c r="M53" s="109">
        <v>183</v>
      </c>
      <c r="N53" s="109">
        <v>106</v>
      </c>
      <c r="O53" s="109">
        <v>192</v>
      </c>
      <c r="P53" s="4">
        <v>945</v>
      </c>
      <c r="Q53" s="109">
        <v>174</v>
      </c>
      <c r="R53" s="109">
        <v>189</v>
      </c>
      <c r="S53" s="109">
        <v>165</v>
      </c>
      <c r="T53" s="109">
        <v>157</v>
      </c>
      <c r="U53" s="109">
        <v>170</v>
      </c>
      <c r="V53" s="109">
        <v>134</v>
      </c>
      <c r="W53" s="4">
        <v>989</v>
      </c>
      <c r="X53" s="109">
        <v>177</v>
      </c>
      <c r="Y53" s="109">
        <v>181</v>
      </c>
      <c r="Z53" s="109">
        <v>154</v>
      </c>
      <c r="AA53" s="109">
        <v>189</v>
      </c>
      <c r="AB53" s="109">
        <v>151</v>
      </c>
      <c r="AC53" s="109">
        <v>121</v>
      </c>
      <c r="AD53" s="4">
        <v>973</v>
      </c>
      <c r="AE53" s="109">
        <v>153</v>
      </c>
      <c r="AF53" s="109">
        <v>182</v>
      </c>
      <c r="AG53" s="109">
        <v>116</v>
      </c>
      <c r="AH53" s="109">
        <v>117</v>
      </c>
      <c r="AI53" s="109">
        <v>115</v>
      </c>
      <c r="AJ53" s="109">
        <v>143</v>
      </c>
      <c r="AK53" s="4">
        <v>826</v>
      </c>
      <c r="AL53" s="109">
        <v>135</v>
      </c>
      <c r="AM53" s="109">
        <v>157</v>
      </c>
      <c r="AN53" s="109">
        <v>217</v>
      </c>
      <c r="AO53" s="109">
        <v>153</v>
      </c>
      <c r="AP53" s="109">
        <v>159</v>
      </c>
      <c r="AQ53" s="109">
        <v>163</v>
      </c>
      <c r="AR53" s="4">
        <v>984</v>
      </c>
      <c r="AS53" s="109">
        <v>193</v>
      </c>
      <c r="AT53" s="109">
        <v>182</v>
      </c>
      <c r="AU53" s="109">
        <v>127</v>
      </c>
      <c r="AV53" s="109">
        <v>122</v>
      </c>
      <c r="AW53" s="109">
        <v>174</v>
      </c>
      <c r="AX53" s="109">
        <v>181</v>
      </c>
      <c r="AY53" s="4">
        <v>979</v>
      </c>
      <c r="AZ53" s="109">
        <v>168</v>
      </c>
      <c r="BA53" s="109">
        <v>212</v>
      </c>
      <c r="BB53" s="109">
        <v>181</v>
      </c>
      <c r="BC53" s="109">
        <v>182</v>
      </c>
      <c r="BD53" s="109">
        <v>142</v>
      </c>
      <c r="BE53" s="109">
        <v>131</v>
      </c>
      <c r="BF53" s="4">
        <v>1016</v>
      </c>
      <c r="BG53" s="109">
        <v>0</v>
      </c>
      <c r="BH53" s="109">
        <v>0</v>
      </c>
      <c r="BI53" s="109">
        <v>0</v>
      </c>
      <c r="BJ53" s="109">
        <v>0</v>
      </c>
      <c r="BK53" s="109">
        <v>0</v>
      </c>
      <c r="BL53" s="109">
        <v>0</v>
      </c>
      <c r="BM53" s="4">
        <v>0</v>
      </c>
      <c r="BN53" s="4">
        <v>5959</v>
      </c>
      <c r="BO53" s="110">
        <v>165.52777857777778</v>
      </c>
    </row>
    <row r="54" spans="1:67" ht="15">
      <c r="A54" s="6">
        <v>52</v>
      </c>
      <c r="B54" s="2" t="s">
        <v>64</v>
      </c>
      <c r="C54" s="3">
        <v>170</v>
      </c>
      <c r="D54" s="3">
        <v>199</v>
      </c>
      <c r="E54" s="3">
        <v>214.0001</v>
      </c>
      <c r="F54" s="3">
        <v>171</v>
      </c>
      <c r="G54" s="3">
        <v>138</v>
      </c>
      <c r="H54" s="3">
        <v>151</v>
      </c>
      <c r="I54" s="4">
        <v>1043.0001</v>
      </c>
      <c r="J54" s="109">
        <v>171</v>
      </c>
      <c r="K54" s="109">
        <v>146</v>
      </c>
      <c r="L54" s="109">
        <v>165</v>
      </c>
      <c r="M54" s="109">
        <v>140</v>
      </c>
      <c r="N54" s="109">
        <v>178</v>
      </c>
      <c r="O54" s="109">
        <v>189</v>
      </c>
      <c r="P54" s="4">
        <v>989</v>
      </c>
      <c r="Q54" s="109">
        <v>144</v>
      </c>
      <c r="R54" s="109">
        <v>164</v>
      </c>
      <c r="S54" s="109">
        <v>146</v>
      </c>
      <c r="T54" s="109">
        <v>136</v>
      </c>
      <c r="U54" s="109">
        <v>170</v>
      </c>
      <c r="V54" s="109">
        <v>126</v>
      </c>
      <c r="W54" s="4">
        <v>886</v>
      </c>
      <c r="X54" s="109">
        <v>114</v>
      </c>
      <c r="Y54" s="109">
        <v>183</v>
      </c>
      <c r="Z54" s="109">
        <v>155</v>
      </c>
      <c r="AA54" s="109">
        <v>149</v>
      </c>
      <c r="AB54" s="109">
        <v>145</v>
      </c>
      <c r="AC54" s="109">
        <v>209</v>
      </c>
      <c r="AD54" s="4">
        <v>955</v>
      </c>
      <c r="AE54" s="109">
        <v>147</v>
      </c>
      <c r="AF54" s="109">
        <v>122</v>
      </c>
      <c r="AG54" s="109">
        <v>137</v>
      </c>
      <c r="AH54" s="109">
        <v>149</v>
      </c>
      <c r="AI54" s="109">
        <v>129</v>
      </c>
      <c r="AJ54" s="109">
        <v>143</v>
      </c>
      <c r="AK54" s="4">
        <v>827</v>
      </c>
      <c r="AL54" s="109">
        <v>161</v>
      </c>
      <c r="AM54" s="109">
        <v>165</v>
      </c>
      <c r="AN54" s="109">
        <v>190</v>
      </c>
      <c r="AO54" s="109">
        <v>138</v>
      </c>
      <c r="AP54" s="109">
        <v>177</v>
      </c>
      <c r="AQ54" s="109">
        <v>157</v>
      </c>
      <c r="AR54" s="4">
        <v>988</v>
      </c>
      <c r="AS54" s="109">
        <v>142</v>
      </c>
      <c r="AT54" s="109">
        <v>189</v>
      </c>
      <c r="AU54" s="109">
        <v>183</v>
      </c>
      <c r="AV54" s="109">
        <v>170</v>
      </c>
      <c r="AW54" s="109">
        <v>154</v>
      </c>
      <c r="AX54" s="109">
        <v>144</v>
      </c>
      <c r="AY54" s="4">
        <v>982</v>
      </c>
      <c r="AZ54" s="109">
        <v>188</v>
      </c>
      <c r="BA54" s="109">
        <v>133</v>
      </c>
      <c r="BB54" s="109">
        <v>152</v>
      </c>
      <c r="BC54" s="109">
        <v>170</v>
      </c>
      <c r="BD54" s="109">
        <v>175</v>
      </c>
      <c r="BE54" s="109">
        <v>158</v>
      </c>
      <c r="BF54" s="4">
        <v>976</v>
      </c>
      <c r="BG54" s="109">
        <v>144</v>
      </c>
      <c r="BH54" s="109">
        <v>130</v>
      </c>
      <c r="BI54" s="109">
        <v>195</v>
      </c>
      <c r="BJ54" s="109">
        <v>142</v>
      </c>
      <c r="BK54" s="109">
        <v>160</v>
      </c>
      <c r="BL54" s="109">
        <v>180</v>
      </c>
      <c r="BM54" s="4">
        <v>951</v>
      </c>
      <c r="BN54" s="4">
        <v>5933.0001</v>
      </c>
      <c r="BO54" s="110">
        <v>164.80556123333335</v>
      </c>
    </row>
    <row r="55" spans="1:67" ht="15">
      <c r="A55" s="6">
        <v>53</v>
      </c>
      <c r="B55" s="2" t="s">
        <v>65</v>
      </c>
      <c r="C55" s="3">
        <v>0</v>
      </c>
      <c r="D55" s="3">
        <v>0</v>
      </c>
      <c r="E55" s="3">
        <v>0</v>
      </c>
      <c r="F55" s="3">
        <v>0</v>
      </c>
      <c r="G55" s="3">
        <v>0</v>
      </c>
      <c r="H55" s="3">
        <v>0</v>
      </c>
      <c r="I55" s="4">
        <v>0</v>
      </c>
      <c r="J55" s="109">
        <v>169</v>
      </c>
      <c r="K55" s="109">
        <v>206</v>
      </c>
      <c r="L55" s="109">
        <v>171</v>
      </c>
      <c r="M55" s="109">
        <v>163</v>
      </c>
      <c r="N55" s="109">
        <v>126</v>
      </c>
      <c r="O55" s="109">
        <v>139</v>
      </c>
      <c r="P55" s="4">
        <v>974</v>
      </c>
      <c r="Q55" s="109">
        <v>169</v>
      </c>
      <c r="R55" s="109">
        <v>153</v>
      </c>
      <c r="S55" s="109">
        <v>177</v>
      </c>
      <c r="T55" s="109">
        <v>168</v>
      </c>
      <c r="U55" s="109">
        <v>152</v>
      </c>
      <c r="V55" s="109">
        <v>172</v>
      </c>
      <c r="W55" s="4">
        <v>991</v>
      </c>
      <c r="X55" s="109">
        <v>131</v>
      </c>
      <c r="Y55" s="109">
        <v>123</v>
      </c>
      <c r="Z55" s="109">
        <v>165</v>
      </c>
      <c r="AA55" s="109">
        <v>154</v>
      </c>
      <c r="AB55" s="109">
        <v>165</v>
      </c>
      <c r="AC55" s="109">
        <v>148</v>
      </c>
      <c r="AD55" s="4">
        <v>886</v>
      </c>
      <c r="AE55" s="109">
        <v>158</v>
      </c>
      <c r="AF55" s="109">
        <v>171</v>
      </c>
      <c r="AG55" s="109">
        <v>157</v>
      </c>
      <c r="AH55" s="109">
        <v>165</v>
      </c>
      <c r="AI55" s="109">
        <v>149</v>
      </c>
      <c r="AJ55" s="109">
        <v>149</v>
      </c>
      <c r="AK55" s="4">
        <v>949</v>
      </c>
      <c r="AL55" s="109">
        <v>0</v>
      </c>
      <c r="AM55" s="109">
        <v>0</v>
      </c>
      <c r="AN55" s="109">
        <v>0</v>
      </c>
      <c r="AO55" s="109">
        <v>0</v>
      </c>
      <c r="AP55" s="109">
        <v>0</v>
      </c>
      <c r="AQ55" s="109">
        <v>0</v>
      </c>
      <c r="AR55" s="4">
        <v>0</v>
      </c>
      <c r="AS55" s="109">
        <v>183</v>
      </c>
      <c r="AT55" s="109">
        <v>141</v>
      </c>
      <c r="AU55" s="109">
        <v>138</v>
      </c>
      <c r="AV55" s="109">
        <v>158</v>
      </c>
      <c r="AW55" s="109">
        <v>116</v>
      </c>
      <c r="AX55" s="109">
        <v>169</v>
      </c>
      <c r="AY55" s="4">
        <v>905</v>
      </c>
      <c r="AZ55" s="109">
        <v>133</v>
      </c>
      <c r="BA55" s="109">
        <v>141</v>
      </c>
      <c r="BB55" s="109">
        <v>129</v>
      </c>
      <c r="BC55" s="109">
        <v>140</v>
      </c>
      <c r="BD55" s="109">
        <v>163</v>
      </c>
      <c r="BE55" s="109">
        <v>147</v>
      </c>
      <c r="BF55" s="4">
        <v>853</v>
      </c>
      <c r="BG55" s="109">
        <v>0</v>
      </c>
      <c r="BH55" s="109">
        <v>0</v>
      </c>
      <c r="BI55" s="109">
        <v>0</v>
      </c>
      <c r="BJ55" s="109">
        <v>0</v>
      </c>
      <c r="BK55" s="109">
        <v>0</v>
      </c>
      <c r="BL55" s="109">
        <v>0</v>
      </c>
      <c r="BM55" s="4">
        <v>0</v>
      </c>
      <c r="BN55" s="4">
        <v>5558</v>
      </c>
      <c r="BO55" s="110">
        <v>154.38889708888888</v>
      </c>
    </row>
    <row r="56" spans="1:67" ht="15">
      <c r="A56" s="6">
        <v>54</v>
      </c>
      <c r="B56" s="2" t="s">
        <v>60</v>
      </c>
      <c r="C56" s="3">
        <v>138</v>
      </c>
      <c r="D56" s="3">
        <v>178</v>
      </c>
      <c r="E56" s="3">
        <v>182</v>
      </c>
      <c r="F56" s="3">
        <v>211.0001</v>
      </c>
      <c r="G56" s="3">
        <v>145</v>
      </c>
      <c r="H56" s="3">
        <v>150</v>
      </c>
      <c r="I56" s="4">
        <v>1004.0001</v>
      </c>
      <c r="J56" s="109">
        <v>156</v>
      </c>
      <c r="K56" s="109">
        <v>143</v>
      </c>
      <c r="L56" s="109">
        <v>154</v>
      </c>
      <c r="M56" s="109">
        <v>170</v>
      </c>
      <c r="N56" s="109">
        <v>178</v>
      </c>
      <c r="O56" s="109">
        <v>158</v>
      </c>
      <c r="P56" s="4">
        <v>959</v>
      </c>
      <c r="Q56" s="109">
        <v>160</v>
      </c>
      <c r="R56" s="109">
        <v>175</v>
      </c>
      <c r="S56" s="109">
        <v>164</v>
      </c>
      <c r="T56" s="109">
        <v>158</v>
      </c>
      <c r="U56" s="109">
        <v>171</v>
      </c>
      <c r="V56" s="109">
        <v>169</v>
      </c>
      <c r="W56" s="4">
        <v>997</v>
      </c>
      <c r="X56" s="109">
        <v>0</v>
      </c>
      <c r="Y56" s="109">
        <v>0</v>
      </c>
      <c r="Z56" s="109">
        <v>0</v>
      </c>
      <c r="AA56" s="109">
        <v>0</v>
      </c>
      <c r="AB56" s="109">
        <v>0</v>
      </c>
      <c r="AC56" s="109">
        <v>0</v>
      </c>
      <c r="AD56" s="4">
        <v>0</v>
      </c>
      <c r="AE56" s="109">
        <v>160</v>
      </c>
      <c r="AF56" s="109">
        <v>184</v>
      </c>
      <c r="AG56" s="109">
        <v>169</v>
      </c>
      <c r="AH56" s="109">
        <v>183</v>
      </c>
      <c r="AI56" s="109">
        <v>201</v>
      </c>
      <c r="AJ56" s="109">
        <v>145</v>
      </c>
      <c r="AK56" s="4">
        <v>1042</v>
      </c>
      <c r="AL56" s="109">
        <v>177</v>
      </c>
      <c r="AM56" s="109">
        <v>171</v>
      </c>
      <c r="AN56" s="109">
        <v>181</v>
      </c>
      <c r="AO56" s="109">
        <v>179</v>
      </c>
      <c r="AP56" s="109">
        <v>168</v>
      </c>
      <c r="AQ56" s="109">
        <v>180</v>
      </c>
      <c r="AR56" s="4">
        <v>1056</v>
      </c>
      <c r="AS56" s="109">
        <v>0</v>
      </c>
      <c r="AT56" s="109">
        <v>0</v>
      </c>
      <c r="AU56" s="109">
        <v>0</v>
      </c>
      <c r="AV56" s="109">
        <v>0</v>
      </c>
      <c r="AW56" s="109">
        <v>0</v>
      </c>
      <c r="AX56" s="109">
        <v>0</v>
      </c>
      <c r="AY56" s="4">
        <v>0</v>
      </c>
      <c r="AZ56" s="109">
        <v>0</v>
      </c>
      <c r="BA56" s="109">
        <v>0</v>
      </c>
      <c r="BB56" s="109">
        <v>0</v>
      </c>
      <c r="BC56" s="109">
        <v>0</v>
      </c>
      <c r="BD56" s="109">
        <v>0</v>
      </c>
      <c r="BE56" s="109">
        <v>0</v>
      </c>
      <c r="BF56" s="4">
        <v>0</v>
      </c>
      <c r="BG56" s="109">
        <v>0</v>
      </c>
      <c r="BH56" s="109">
        <v>0</v>
      </c>
      <c r="BI56" s="109">
        <v>0</v>
      </c>
      <c r="BJ56" s="109">
        <v>0</v>
      </c>
      <c r="BK56" s="109">
        <v>0</v>
      </c>
      <c r="BL56" s="109">
        <v>0</v>
      </c>
      <c r="BM56" s="4">
        <v>0</v>
      </c>
      <c r="BN56" s="4">
        <v>5058.0001</v>
      </c>
      <c r="BO56" s="110">
        <v>140.5000063777778</v>
      </c>
    </row>
    <row r="57" spans="1:67" ht="15">
      <c r="A57" s="6">
        <v>55</v>
      </c>
      <c r="B57" s="2" t="s">
        <v>66</v>
      </c>
      <c r="C57" s="3">
        <v>172</v>
      </c>
      <c r="D57" s="3">
        <v>145</v>
      </c>
      <c r="E57" s="3">
        <v>153</v>
      </c>
      <c r="F57" s="3">
        <v>156</v>
      </c>
      <c r="G57" s="3">
        <v>175</v>
      </c>
      <c r="H57" s="3">
        <v>140</v>
      </c>
      <c r="I57" s="4">
        <v>941</v>
      </c>
      <c r="J57" s="109">
        <v>0</v>
      </c>
      <c r="K57" s="109">
        <v>0</v>
      </c>
      <c r="L57" s="109">
        <v>0</v>
      </c>
      <c r="M57" s="109">
        <v>0</v>
      </c>
      <c r="N57" s="109">
        <v>0</v>
      </c>
      <c r="O57" s="109">
        <v>0</v>
      </c>
      <c r="P57" s="4">
        <v>0</v>
      </c>
      <c r="Q57" s="109">
        <v>118</v>
      </c>
      <c r="R57" s="109">
        <v>184</v>
      </c>
      <c r="S57" s="109">
        <v>148</v>
      </c>
      <c r="T57" s="109">
        <v>150</v>
      </c>
      <c r="U57" s="109">
        <v>214</v>
      </c>
      <c r="V57" s="109">
        <v>190</v>
      </c>
      <c r="W57" s="4">
        <v>1004</v>
      </c>
      <c r="X57" s="109">
        <v>0</v>
      </c>
      <c r="Y57" s="109">
        <v>0</v>
      </c>
      <c r="Z57" s="109">
        <v>0</v>
      </c>
      <c r="AA57" s="109">
        <v>0</v>
      </c>
      <c r="AB57" s="109">
        <v>0</v>
      </c>
      <c r="AC57" s="109">
        <v>0</v>
      </c>
      <c r="AD57" s="4">
        <v>0</v>
      </c>
      <c r="AE57" s="109">
        <v>0</v>
      </c>
      <c r="AF57" s="109">
        <v>0</v>
      </c>
      <c r="AG57" s="109">
        <v>0</v>
      </c>
      <c r="AH57" s="109">
        <v>0</v>
      </c>
      <c r="AI57" s="109">
        <v>0</v>
      </c>
      <c r="AJ57" s="109">
        <v>0</v>
      </c>
      <c r="AK57" s="4">
        <v>0</v>
      </c>
      <c r="AL57" s="109">
        <v>153</v>
      </c>
      <c r="AM57" s="109">
        <v>181</v>
      </c>
      <c r="AN57" s="109">
        <v>135</v>
      </c>
      <c r="AO57" s="109">
        <v>166</v>
      </c>
      <c r="AP57" s="109">
        <v>181</v>
      </c>
      <c r="AQ57" s="109">
        <v>191</v>
      </c>
      <c r="AR57" s="4">
        <v>1007</v>
      </c>
      <c r="AS57" s="109">
        <v>203</v>
      </c>
      <c r="AT57" s="109">
        <v>204</v>
      </c>
      <c r="AU57" s="109">
        <v>214</v>
      </c>
      <c r="AV57" s="109">
        <v>164</v>
      </c>
      <c r="AW57" s="109">
        <v>213</v>
      </c>
      <c r="AX57" s="109">
        <v>208</v>
      </c>
      <c r="AY57" s="4">
        <v>1206</v>
      </c>
      <c r="AZ57" s="109">
        <v>0</v>
      </c>
      <c r="BA57" s="109">
        <v>0</v>
      </c>
      <c r="BB57" s="109">
        <v>0</v>
      </c>
      <c r="BC57" s="109">
        <v>0</v>
      </c>
      <c r="BD57" s="109">
        <v>0</v>
      </c>
      <c r="BE57" s="109">
        <v>0</v>
      </c>
      <c r="BF57" s="4">
        <v>0</v>
      </c>
      <c r="BG57" s="109">
        <v>0</v>
      </c>
      <c r="BH57" s="109">
        <v>0</v>
      </c>
      <c r="BI57" s="109">
        <v>0</v>
      </c>
      <c r="BJ57" s="109">
        <v>0</v>
      </c>
      <c r="BK57" s="109">
        <v>0</v>
      </c>
      <c r="BL57" s="109">
        <v>0</v>
      </c>
      <c r="BM57" s="4">
        <v>0</v>
      </c>
      <c r="BN57" s="4">
        <v>4158</v>
      </c>
      <c r="BO57" s="110">
        <v>115.5000053</v>
      </c>
    </row>
    <row r="58" spans="1:67" ht="15">
      <c r="A58" s="6">
        <v>56</v>
      </c>
      <c r="B58" s="2" t="s">
        <v>67</v>
      </c>
      <c r="C58" s="3">
        <v>125</v>
      </c>
      <c r="D58" s="3">
        <v>192</v>
      </c>
      <c r="E58" s="3">
        <v>165</v>
      </c>
      <c r="F58" s="3">
        <v>219</v>
      </c>
      <c r="G58" s="3">
        <v>191</v>
      </c>
      <c r="H58" s="3">
        <v>192</v>
      </c>
      <c r="I58" s="4">
        <v>1084</v>
      </c>
      <c r="J58" s="109">
        <v>167</v>
      </c>
      <c r="K58" s="109">
        <v>182</v>
      </c>
      <c r="L58" s="109">
        <v>182</v>
      </c>
      <c r="M58" s="109">
        <v>136</v>
      </c>
      <c r="N58" s="109">
        <v>171</v>
      </c>
      <c r="O58" s="109">
        <v>153</v>
      </c>
      <c r="P58" s="4">
        <v>991</v>
      </c>
      <c r="Q58" s="109">
        <v>146</v>
      </c>
      <c r="R58" s="109">
        <v>133</v>
      </c>
      <c r="S58" s="109">
        <v>156</v>
      </c>
      <c r="T58" s="109">
        <v>141</v>
      </c>
      <c r="U58" s="109">
        <v>215</v>
      </c>
      <c r="V58" s="109">
        <v>224</v>
      </c>
      <c r="W58" s="4">
        <v>1015</v>
      </c>
      <c r="X58" s="109">
        <v>165</v>
      </c>
      <c r="Y58" s="109">
        <v>149</v>
      </c>
      <c r="Z58" s="109">
        <v>181</v>
      </c>
      <c r="AA58" s="109">
        <v>134</v>
      </c>
      <c r="AB58" s="109">
        <v>125</v>
      </c>
      <c r="AC58" s="109">
        <v>189</v>
      </c>
      <c r="AD58" s="4">
        <v>943</v>
      </c>
      <c r="AE58" s="109">
        <v>0</v>
      </c>
      <c r="AF58" s="109">
        <v>0</v>
      </c>
      <c r="AG58" s="109">
        <v>0</v>
      </c>
      <c r="AH58" s="109">
        <v>0</v>
      </c>
      <c r="AI58" s="109">
        <v>0</v>
      </c>
      <c r="AJ58" s="109">
        <v>0</v>
      </c>
      <c r="AK58" s="4">
        <v>0</v>
      </c>
      <c r="AL58" s="109">
        <v>0</v>
      </c>
      <c r="AM58" s="109">
        <v>0</v>
      </c>
      <c r="AN58" s="109">
        <v>0</v>
      </c>
      <c r="AO58" s="109">
        <v>0</v>
      </c>
      <c r="AP58" s="109">
        <v>0</v>
      </c>
      <c r="AQ58" s="109">
        <v>0</v>
      </c>
      <c r="AR58" s="4">
        <v>0</v>
      </c>
      <c r="AS58" s="109">
        <v>0</v>
      </c>
      <c r="AT58" s="109">
        <v>0</v>
      </c>
      <c r="AU58" s="109">
        <v>0</v>
      </c>
      <c r="AV58" s="109">
        <v>0</v>
      </c>
      <c r="AW58" s="109">
        <v>0</v>
      </c>
      <c r="AX58" s="109">
        <v>0</v>
      </c>
      <c r="AY58" s="4">
        <v>0</v>
      </c>
      <c r="AZ58" s="109">
        <v>0</v>
      </c>
      <c r="BA58" s="109">
        <v>0</v>
      </c>
      <c r="BB58" s="109">
        <v>0</v>
      </c>
      <c r="BC58" s="109">
        <v>0</v>
      </c>
      <c r="BD58" s="109">
        <v>0</v>
      </c>
      <c r="BE58" s="109">
        <v>0</v>
      </c>
      <c r="BF58" s="4">
        <v>0</v>
      </c>
      <c r="BG58" s="109">
        <v>0</v>
      </c>
      <c r="BH58" s="109">
        <v>0</v>
      </c>
      <c r="BI58" s="109">
        <v>0</v>
      </c>
      <c r="BJ58" s="109">
        <v>0</v>
      </c>
      <c r="BK58" s="109">
        <v>0</v>
      </c>
      <c r="BL58" s="109">
        <v>0</v>
      </c>
      <c r="BM58" s="4">
        <v>0</v>
      </c>
      <c r="BN58" s="4">
        <v>4033</v>
      </c>
      <c r="BO58" s="110">
        <v>112.02778297777778</v>
      </c>
    </row>
    <row r="59" spans="1:67" ht="15">
      <c r="A59" s="6">
        <v>57</v>
      </c>
      <c r="B59" s="2" t="s">
        <v>68</v>
      </c>
      <c r="C59" s="3">
        <v>131</v>
      </c>
      <c r="D59" s="3">
        <v>167</v>
      </c>
      <c r="E59" s="3">
        <v>181</v>
      </c>
      <c r="F59" s="3">
        <v>213</v>
      </c>
      <c r="G59" s="3">
        <v>199</v>
      </c>
      <c r="H59" s="3">
        <v>165</v>
      </c>
      <c r="I59" s="4">
        <v>1056</v>
      </c>
      <c r="J59" s="109">
        <v>147</v>
      </c>
      <c r="K59" s="109">
        <v>160</v>
      </c>
      <c r="L59" s="109">
        <v>112</v>
      </c>
      <c r="M59" s="109">
        <v>158</v>
      </c>
      <c r="N59" s="109">
        <v>123</v>
      </c>
      <c r="O59" s="109">
        <v>134</v>
      </c>
      <c r="P59" s="4">
        <v>834</v>
      </c>
      <c r="Q59" s="109">
        <v>187</v>
      </c>
      <c r="R59" s="109">
        <v>166</v>
      </c>
      <c r="S59" s="109">
        <v>114</v>
      </c>
      <c r="T59" s="109">
        <v>172</v>
      </c>
      <c r="U59" s="109">
        <v>214</v>
      </c>
      <c r="V59" s="109">
        <v>179</v>
      </c>
      <c r="W59" s="4">
        <v>1032</v>
      </c>
      <c r="X59" s="109">
        <v>125</v>
      </c>
      <c r="Y59" s="109">
        <v>133</v>
      </c>
      <c r="Z59" s="109">
        <v>170</v>
      </c>
      <c r="AA59" s="109">
        <v>110</v>
      </c>
      <c r="AB59" s="109">
        <v>144</v>
      </c>
      <c r="AC59" s="109">
        <v>189</v>
      </c>
      <c r="AD59" s="4">
        <v>871</v>
      </c>
      <c r="AE59" s="109">
        <v>0</v>
      </c>
      <c r="AF59" s="109">
        <v>0</v>
      </c>
      <c r="AG59" s="109">
        <v>0</v>
      </c>
      <c r="AH59" s="109">
        <v>0</v>
      </c>
      <c r="AI59" s="109">
        <v>0</v>
      </c>
      <c r="AJ59" s="109">
        <v>0</v>
      </c>
      <c r="AK59" s="4">
        <v>0</v>
      </c>
      <c r="AL59" s="109">
        <v>0</v>
      </c>
      <c r="AM59" s="109">
        <v>0</v>
      </c>
      <c r="AN59" s="109">
        <v>0</v>
      </c>
      <c r="AO59" s="109">
        <v>0</v>
      </c>
      <c r="AP59" s="109">
        <v>0</v>
      </c>
      <c r="AQ59" s="109">
        <v>0</v>
      </c>
      <c r="AR59" s="4">
        <v>0</v>
      </c>
      <c r="AS59" s="109">
        <v>0</v>
      </c>
      <c r="AT59" s="109">
        <v>0</v>
      </c>
      <c r="AU59" s="109">
        <v>0</v>
      </c>
      <c r="AV59" s="109">
        <v>0</v>
      </c>
      <c r="AW59" s="109">
        <v>0</v>
      </c>
      <c r="AX59" s="109">
        <v>0</v>
      </c>
      <c r="AY59" s="4">
        <v>0</v>
      </c>
      <c r="AZ59" s="109">
        <v>0</v>
      </c>
      <c r="BA59" s="109">
        <v>0</v>
      </c>
      <c r="BB59" s="109">
        <v>0</v>
      </c>
      <c r="BC59" s="109">
        <v>0</v>
      </c>
      <c r="BD59" s="109">
        <v>0</v>
      </c>
      <c r="BE59" s="109">
        <v>0</v>
      </c>
      <c r="BF59" s="4">
        <v>0</v>
      </c>
      <c r="BG59" s="109">
        <v>0</v>
      </c>
      <c r="BH59" s="109">
        <v>0</v>
      </c>
      <c r="BI59" s="109">
        <v>0</v>
      </c>
      <c r="BJ59" s="109">
        <v>0</v>
      </c>
      <c r="BK59" s="109">
        <v>0</v>
      </c>
      <c r="BL59" s="109">
        <v>0</v>
      </c>
      <c r="BM59" s="4">
        <v>0</v>
      </c>
      <c r="BN59" s="4">
        <v>3793</v>
      </c>
      <c r="BO59" s="110">
        <v>105.36112251111112</v>
      </c>
    </row>
    <row r="60" spans="1:67" ht="15">
      <c r="A60" s="6">
        <v>58</v>
      </c>
      <c r="B60" s="2" t="s">
        <v>69</v>
      </c>
      <c r="C60" s="3">
        <v>0</v>
      </c>
      <c r="D60" s="3">
        <v>0</v>
      </c>
      <c r="E60" s="3">
        <v>0</v>
      </c>
      <c r="F60" s="3">
        <v>0</v>
      </c>
      <c r="G60" s="3">
        <v>0</v>
      </c>
      <c r="H60" s="3">
        <v>0</v>
      </c>
      <c r="I60" s="4">
        <v>0</v>
      </c>
      <c r="J60" s="109">
        <v>0</v>
      </c>
      <c r="K60" s="109">
        <v>0</v>
      </c>
      <c r="L60" s="109">
        <v>0</v>
      </c>
      <c r="M60" s="109">
        <v>0</v>
      </c>
      <c r="N60" s="109">
        <v>0</v>
      </c>
      <c r="O60" s="109">
        <v>0</v>
      </c>
      <c r="P60" s="4">
        <v>0</v>
      </c>
      <c r="Q60" s="109">
        <v>164</v>
      </c>
      <c r="R60" s="109">
        <v>138</v>
      </c>
      <c r="S60" s="109">
        <v>176</v>
      </c>
      <c r="T60" s="109">
        <v>191</v>
      </c>
      <c r="U60" s="109">
        <v>135</v>
      </c>
      <c r="V60" s="109">
        <v>166</v>
      </c>
      <c r="W60" s="4">
        <v>970</v>
      </c>
      <c r="X60" s="109">
        <v>223</v>
      </c>
      <c r="Y60" s="109">
        <v>157</v>
      </c>
      <c r="Z60" s="109">
        <v>162</v>
      </c>
      <c r="AA60" s="109">
        <v>190</v>
      </c>
      <c r="AB60" s="109">
        <v>224</v>
      </c>
      <c r="AC60" s="109">
        <v>207</v>
      </c>
      <c r="AD60" s="4">
        <v>1163</v>
      </c>
      <c r="AE60" s="109">
        <v>171</v>
      </c>
      <c r="AF60" s="109">
        <v>184</v>
      </c>
      <c r="AG60" s="109">
        <v>139</v>
      </c>
      <c r="AH60" s="109">
        <v>137</v>
      </c>
      <c r="AI60" s="109">
        <v>183</v>
      </c>
      <c r="AJ60" s="109">
        <v>161</v>
      </c>
      <c r="AK60" s="4">
        <v>975</v>
      </c>
      <c r="AL60" s="109">
        <v>0</v>
      </c>
      <c r="AM60" s="109">
        <v>0</v>
      </c>
      <c r="AN60" s="109">
        <v>0</v>
      </c>
      <c r="AO60" s="109">
        <v>0</v>
      </c>
      <c r="AP60" s="109">
        <v>0</v>
      </c>
      <c r="AQ60" s="109">
        <v>0</v>
      </c>
      <c r="AR60" s="4">
        <v>0</v>
      </c>
      <c r="AS60" s="109">
        <v>0</v>
      </c>
      <c r="AT60" s="109">
        <v>0</v>
      </c>
      <c r="AU60" s="109">
        <v>0</v>
      </c>
      <c r="AV60" s="109">
        <v>0</v>
      </c>
      <c r="AW60" s="109">
        <v>0</v>
      </c>
      <c r="AX60" s="109">
        <v>0</v>
      </c>
      <c r="AY60" s="4">
        <v>0</v>
      </c>
      <c r="AZ60" s="109">
        <v>0</v>
      </c>
      <c r="BA60" s="109">
        <v>0</v>
      </c>
      <c r="BB60" s="109">
        <v>0</v>
      </c>
      <c r="BC60" s="109">
        <v>0</v>
      </c>
      <c r="BD60" s="109">
        <v>0</v>
      </c>
      <c r="BE60" s="109">
        <v>0</v>
      </c>
      <c r="BF60" s="4">
        <v>0</v>
      </c>
      <c r="BG60" s="109">
        <v>0</v>
      </c>
      <c r="BH60" s="109">
        <v>0</v>
      </c>
      <c r="BI60" s="109">
        <v>0</v>
      </c>
      <c r="BJ60" s="109">
        <v>0</v>
      </c>
      <c r="BK60" s="109">
        <v>0</v>
      </c>
      <c r="BL60" s="109">
        <v>0</v>
      </c>
      <c r="BM60" s="4">
        <v>0</v>
      </c>
      <c r="BN60" s="4">
        <v>3108</v>
      </c>
      <c r="BO60" s="110">
        <v>86.33333653333332</v>
      </c>
    </row>
    <row r="61" ht="15">
      <c r="A61" s="6">
        <v>59</v>
      </c>
    </row>
    <row r="62" ht="15">
      <c r="A62" s="6">
        <v>60</v>
      </c>
    </row>
    <row r="63" spans="1:67" s="16" customFormat="1" ht="15.75">
      <c r="A63" s="132" t="s">
        <v>338</v>
      </c>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30"/>
      <c r="BO63" s="127"/>
    </row>
    <row r="64" spans="1:67" s="90" customFormat="1" ht="15.75">
      <c r="A64" s="133" t="s">
        <v>339</v>
      </c>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4"/>
      <c r="AZ64" s="134"/>
      <c r="BA64" s="134"/>
      <c r="BB64" s="134"/>
      <c r="BC64" s="134"/>
      <c r="BD64" s="134"/>
      <c r="BE64" s="134"/>
      <c r="BF64" s="134"/>
      <c r="BG64" s="134"/>
      <c r="BH64" s="134"/>
      <c r="BI64" s="134"/>
      <c r="BJ64" s="134"/>
      <c r="BK64" s="134"/>
      <c r="BL64" s="134"/>
      <c r="BM64" s="134"/>
      <c r="BO64" s="111"/>
    </row>
  </sheetData>
  <sheetProtection/>
  <mergeCells count="1">
    <mergeCell ref="A1:B1"/>
  </mergeCells>
  <conditionalFormatting sqref="C3:H63 J3:O63 Q3:V63 X3:AC63 AE3:AJ63 AL3:AQ63 AS3:AX63 AZ3:BE63 BG3:BL63">
    <cfRule type="cellIs" priority="17" dxfId="202" operator="greaterThanOrEqual" stopIfTrue="1">
      <formula>240</formula>
    </cfRule>
    <cfRule type="cellIs" priority="18" dxfId="203" operator="greaterThanOrEqual" stopIfTrue="1">
      <formula>200</formula>
    </cfRule>
  </conditionalFormatting>
  <conditionalFormatting sqref="BO3:BO63">
    <cfRule type="cellIs" priority="15" dxfId="202" operator="greaterThanOrEqual" stopIfTrue="1">
      <formula>200</formula>
    </cfRule>
    <cfRule type="cellIs" priority="16" dxfId="203" operator="greaterThanOrEqual" stopIfTrue="1">
      <formula>190</formula>
    </cfRule>
  </conditionalFormatting>
  <conditionalFormatting sqref="AE3:AJ63 AL3:AQ63 AS3:AX63 AZ3:BE63 BG3:BL63">
    <cfRule type="cellIs" priority="13" dxfId="202" operator="greaterThanOrEqual" stopIfTrue="1">
      <formula>230</formula>
    </cfRule>
    <cfRule type="cellIs" priority="14" dxfId="203" operator="greaterThanOrEqual" stopIfTrue="1">
      <formula>190</formula>
    </cfRule>
  </conditionalFormatting>
  <conditionalFormatting sqref="P3:P64 I3:I63 W3:W64 AD3:AD64 AK3:AK64 AR3:AR64 BM3:BM64 AY3:AY64 BF3:BF64">
    <cfRule type="cellIs" priority="11" dxfId="204" operator="between">
      <formula>1140</formula>
      <formula>1200</formula>
    </cfRule>
    <cfRule type="cellIs" priority="12" dxfId="205" operator="greaterThanOrEqual">
      <formula>1200</formula>
    </cfRule>
  </conditionalFormatting>
  <conditionalFormatting sqref="I37:I63">
    <cfRule type="cellIs" priority="9" dxfId="206" operator="between">
      <formula>1140</formula>
      <formula>1200</formula>
    </cfRule>
    <cfRule type="cellIs" priority="10" dxfId="205" operator="greaterThanOrEqual">
      <formula>1200</formula>
    </cfRule>
  </conditionalFormatting>
  <conditionalFormatting sqref="C3:H60 J3:O60 Q3:V60 X3:AC60 AE3:AJ60 AL3:AQ60 AS3:AX60 AZ3:BE60 BG3:BL60">
    <cfRule type="cellIs" priority="7" dxfId="202" operator="greaterThanOrEqual" stopIfTrue="1">
      <formula>240</formula>
    </cfRule>
    <cfRule type="cellIs" priority="8" dxfId="203" operator="greaterThanOrEqual" stopIfTrue="1">
      <formula>200</formula>
    </cfRule>
  </conditionalFormatting>
  <conditionalFormatting sqref="BO3:BO60">
    <cfRule type="cellIs" priority="5" dxfId="202" operator="greaterThanOrEqual" stopIfTrue="1">
      <formula>200</formula>
    </cfRule>
    <cfRule type="cellIs" priority="6" dxfId="203" operator="greaterThanOrEqual" stopIfTrue="1">
      <formula>190</formula>
    </cfRule>
  </conditionalFormatting>
  <conditionalFormatting sqref="AE3:AJ60 AL3:AQ60 AS3:AX60 AZ3:BE60 BG3:BL60">
    <cfRule type="cellIs" priority="3" dxfId="202" operator="greaterThanOrEqual" stopIfTrue="1">
      <formula>230</formula>
    </cfRule>
    <cfRule type="cellIs" priority="4" dxfId="203" operator="greaterThanOrEqual" stopIfTrue="1">
      <formula>190</formula>
    </cfRule>
  </conditionalFormatting>
  <conditionalFormatting sqref="I3:I60 P3:P60 W3:W60 AD3:AD60 AK3:AK60 AR3:AR60 BF3:BF60 BM3:BM60 AY3:AY60">
    <cfRule type="cellIs" priority="1" dxfId="204" operator="between">
      <formula>1140</formula>
      <formula>1200</formula>
    </cfRule>
    <cfRule type="cellIs" priority="2" dxfId="205" operator="greaterThanOrEqual">
      <formula>1200</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P57"/>
  <sheetViews>
    <sheetView zoomScalePageLayoutView="0" workbookViewId="0" topLeftCell="A1">
      <selection activeCell="B21" sqref="B21"/>
    </sheetView>
  </sheetViews>
  <sheetFormatPr defaultColWidth="9.140625" defaultRowHeight="15"/>
  <cols>
    <col min="1" max="1" width="4.421875" style="13" customWidth="1"/>
    <col min="2" max="2" width="40.00390625" style="13" bestFit="1" customWidth="1"/>
    <col min="3" max="8" width="0" style="13" hidden="1" customWidth="1"/>
    <col min="9" max="9" width="9.140625" style="137" customWidth="1"/>
    <col min="10" max="15" width="0" style="137" hidden="1" customWidth="1"/>
    <col min="16" max="16" width="9.140625" style="137" customWidth="1"/>
    <col min="17" max="22" width="0" style="137" hidden="1" customWidth="1"/>
    <col min="23" max="23" width="9.140625" style="137" customWidth="1"/>
    <col min="24" max="29" width="0" style="137" hidden="1" customWidth="1"/>
    <col min="30" max="30" width="9.140625" style="137" customWidth="1"/>
    <col min="31" max="36" width="0" style="137" hidden="1" customWidth="1"/>
    <col min="37" max="37" width="9.140625" style="137" customWidth="1"/>
    <col min="38" max="43" width="0" style="137" hidden="1" customWidth="1"/>
    <col min="44" max="44" width="9.140625" style="137" customWidth="1"/>
    <col min="45" max="50" width="0" style="137" hidden="1" customWidth="1"/>
    <col min="51" max="51" width="9.140625" style="137" customWidth="1"/>
    <col min="52" max="57" width="9.140625" style="137" hidden="1" customWidth="1"/>
    <col min="58" max="58" width="9.140625" style="137" customWidth="1"/>
    <col min="59" max="64" width="0" style="137" hidden="1" customWidth="1"/>
    <col min="65" max="65" width="9.140625" style="137" customWidth="1"/>
    <col min="66" max="66" width="9.140625" style="138" customWidth="1"/>
    <col min="67" max="67" width="9.140625" style="15" customWidth="1"/>
  </cols>
  <sheetData>
    <row r="1" spans="1:68" s="20" customFormat="1" ht="16.5" customHeight="1">
      <c r="A1" s="211" t="s">
        <v>121</v>
      </c>
      <c r="B1" s="211"/>
      <c r="C1" s="126"/>
      <c r="D1" s="126"/>
      <c r="E1" s="126"/>
      <c r="F1" s="126"/>
      <c r="G1" s="126"/>
      <c r="H1" s="126"/>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6"/>
      <c r="AV1" s="136"/>
      <c r="AW1" s="136"/>
      <c r="AX1" s="136"/>
      <c r="AY1" s="136"/>
      <c r="AZ1" s="136"/>
      <c r="BA1" s="136"/>
      <c r="BB1" s="136"/>
      <c r="BC1" s="136"/>
      <c r="BD1" s="136"/>
      <c r="BE1" s="136"/>
      <c r="BF1" s="136"/>
      <c r="BG1" s="136"/>
      <c r="BH1" s="136"/>
      <c r="BI1" s="136"/>
      <c r="BJ1" s="136"/>
      <c r="BK1" s="136"/>
      <c r="BL1" s="136"/>
      <c r="BM1" s="136"/>
      <c r="BN1" s="73"/>
      <c r="BO1" s="115"/>
      <c r="BP1" s="21"/>
    </row>
    <row r="2" spans="1:67" s="14" customFormat="1" ht="15">
      <c r="A2" s="209"/>
      <c r="B2" s="210" t="s">
        <v>0</v>
      </c>
      <c r="C2" s="9">
        <v>1</v>
      </c>
      <c r="D2" s="9">
        <v>2</v>
      </c>
      <c r="E2" s="9">
        <v>3</v>
      </c>
      <c r="F2" s="9">
        <v>4</v>
      </c>
      <c r="G2" s="9">
        <v>5</v>
      </c>
      <c r="H2" s="9">
        <v>6</v>
      </c>
      <c r="I2" s="9" t="s">
        <v>1</v>
      </c>
      <c r="J2" s="9">
        <v>7</v>
      </c>
      <c r="K2" s="9">
        <v>8</v>
      </c>
      <c r="L2" s="9">
        <v>9</v>
      </c>
      <c r="M2" s="9">
        <v>10</v>
      </c>
      <c r="N2" s="9">
        <v>11</v>
      </c>
      <c r="O2" s="9">
        <v>12</v>
      </c>
      <c r="P2" s="9" t="s">
        <v>2</v>
      </c>
      <c r="Q2" s="9">
        <v>13</v>
      </c>
      <c r="R2" s="9">
        <v>14</v>
      </c>
      <c r="S2" s="9">
        <v>15</v>
      </c>
      <c r="T2" s="9">
        <v>16</v>
      </c>
      <c r="U2" s="9">
        <v>17</v>
      </c>
      <c r="V2" s="9">
        <v>18</v>
      </c>
      <c r="W2" s="9" t="s">
        <v>3</v>
      </c>
      <c r="X2" s="9">
        <v>19</v>
      </c>
      <c r="Y2" s="9">
        <v>20</v>
      </c>
      <c r="Z2" s="9">
        <v>21</v>
      </c>
      <c r="AA2" s="9">
        <v>22</v>
      </c>
      <c r="AB2" s="9">
        <v>23</v>
      </c>
      <c r="AC2" s="9">
        <v>24</v>
      </c>
      <c r="AD2" s="9" t="s">
        <v>4</v>
      </c>
      <c r="AE2" s="9">
        <v>25</v>
      </c>
      <c r="AF2" s="9">
        <v>26</v>
      </c>
      <c r="AG2" s="9">
        <v>27</v>
      </c>
      <c r="AH2" s="9">
        <v>28</v>
      </c>
      <c r="AI2" s="9">
        <v>29</v>
      </c>
      <c r="AJ2" s="9">
        <v>30</v>
      </c>
      <c r="AK2" s="9" t="s">
        <v>5</v>
      </c>
      <c r="AL2" s="9">
        <v>31</v>
      </c>
      <c r="AM2" s="9">
        <v>32</v>
      </c>
      <c r="AN2" s="9">
        <v>33</v>
      </c>
      <c r="AO2" s="9">
        <v>34</v>
      </c>
      <c r="AP2" s="9">
        <v>35</v>
      </c>
      <c r="AQ2" s="9">
        <v>36</v>
      </c>
      <c r="AR2" s="9" t="s">
        <v>6</v>
      </c>
      <c r="AS2" s="9">
        <v>37</v>
      </c>
      <c r="AT2" s="9">
        <v>38</v>
      </c>
      <c r="AU2" s="9">
        <v>39</v>
      </c>
      <c r="AV2" s="9">
        <v>40</v>
      </c>
      <c r="AW2" s="9">
        <v>41</v>
      </c>
      <c r="AX2" s="9">
        <v>42</v>
      </c>
      <c r="AY2" s="9" t="s">
        <v>7</v>
      </c>
      <c r="AZ2" s="9">
        <v>43</v>
      </c>
      <c r="BA2" s="9">
        <v>44</v>
      </c>
      <c r="BB2" s="9">
        <v>45</v>
      </c>
      <c r="BC2" s="9">
        <v>46</v>
      </c>
      <c r="BD2" s="9">
        <v>47</v>
      </c>
      <c r="BE2" s="9">
        <v>48</v>
      </c>
      <c r="BF2" s="9" t="s">
        <v>8</v>
      </c>
      <c r="BG2" s="9">
        <v>49</v>
      </c>
      <c r="BH2" s="9">
        <v>50</v>
      </c>
      <c r="BI2" s="9">
        <v>51</v>
      </c>
      <c r="BJ2" s="9">
        <v>52</v>
      </c>
      <c r="BK2" s="9">
        <v>53</v>
      </c>
      <c r="BL2" s="9">
        <v>54</v>
      </c>
      <c r="BM2" s="9" t="s">
        <v>9</v>
      </c>
      <c r="BN2" s="9" t="s">
        <v>10</v>
      </c>
      <c r="BO2" s="9" t="s">
        <v>11</v>
      </c>
    </row>
    <row r="3" spans="1:67" s="8" customFormat="1" ht="15">
      <c r="A3" s="145">
        <v>1</v>
      </c>
      <c r="B3" s="2" t="s">
        <v>70</v>
      </c>
      <c r="C3" s="3">
        <v>219</v>
      </c>
      <c r="D3" s="3">
        <v>189</v>
      </c>
      <c r="E3" s="3">
        <v>169</v>
      </c>
      <c r="F3" s="3">
        <v>137</v>
      </c>
      <c r="G3" s="3">
        <v>206</v>
      </c>
      <c r="H3" s="3">
        <v>274</v>
      </c>
      <c r="I3" s="4">
        <v>1194</v>
      </c>
      <c r="J3" s="7">
        <v>0</v>
      </c>
      <c r="K3" s="7">
        <v>0</v>
      </c>
      <c r="L3" s="7">
        <v>0</v>
      </c>
      <c r="M3" s="7">
        <v>0</v>
      </c>
      <c r="N3" s="7">
        <v>0</v>
      </c>
      <c r="O3" s="7">
        <v>0</v>
      </c>
      <c r="P3" s="4">
        <v>0</v>
      </c>
      <c r="Q3" s="7">
        <v>0</v>
      </c>
      <c r="R3" s="7">
        <v>0</v>
      </c>
      <c r="S3" s="7">
        <v>0</v>
      </c>
      <c r="T3" s="7">
        <v>0</v>
      </c>
      <c r="U3" s="7">
        <v>0</v>
      </c>
      <c r="V3" s="7">
        <v>0</v>
      </c>
      <c r="W3" s="4">
        <v>0</v>
      </c>
      <c r="X3" s="7">
        <v>111</v>
      </c>
      <c r="Y3" s="7">
        <v>206</v>
      </c>
      <c r="Z3" s="7">
        <v>154</v>
      </c>
      <c r="AA3" s="7">
        <v>174</v>
      </c>
      <c r="AB3" s="7">
        <v>128</v>
      </c>
      <c r="AC3" s="7">
        <v>182</v>
      </c>
      <c r="AD3" s="4">
        <v>955</v>
      </c>
      <c r="AE3" s="7">
        <v>0</v>
      </c>
      <c r="AF3" s="7">
        <v>0</v>
      </c>
      <c r="AG3" s="7">
        <v>0</v>
      </c>
      <c r="AH3" s="7">
        <v>0</v>
      </c>
      <c r="AI3" s="7">
        <v>0</v>
      </c>
      <c r="AJ3" s="7">
        <v>0</v>
      </c>
      <c r="AK3" s="4">
        <v>0</v>
      </c>
      <c r="AL3" s="7">
        <v>131</v>
      </c>
      <c r="AM3" s="7">
        <v>182</v>
      </c>
      <c r="AN3" s="7">
        <v>166</v>
      </c>
      <c r="AO3" s="7">
        <v>123</v>
      </c>
      <c r="AP3" s="7">
        <v>165</v>
      </c>
      <c r="AQ3" s="7">
        <v>140</v>
      </c>
      <c r="AR3" s="4">
        <v>907</v>
      </c>
      <c r="AS3" s="7">
        <v>154</v>
      </c>
      <c r="AT3" s="7">
        <v>263</v>
      </c>
      <c r="AU3" s="7">
        <v>186</v>
      </c>
      <c r="AV3" s="7">
        <v>219</v>
      </c>
      <c r="AW3" s="7">
        <v>159</v>
      </c>
      <c r="AX3" s="7">
        <v>220</v>
      </c>
      <c r="AY3" s="4">
        <v>1201</v>
      </c>
      <c r="AZ3" s="7">
        <v>169</v>
      </c>
      <c r="BA3" s="7">
        <v>230</v>
      </c>
      <c r="BB3" s="7">
        <v>170</v>
      </c>
      <c r="BC3" s="7">
        <v>184</v>
      </c>
      <c r="BD3" s="7">
        <v>162</v>
      </c>
      <c r="BE3" s="7">
        <v>174</v>
      </c>
      <c r="BF3" s="4">
        <v>1089</v>
      </c>
      <c r="BG3" s="7">
        <v>154</v>
      </c>
      <c r="BH3" s="7">
        <v>176</v>
      </c>
      <c r="BI3" s="7">
        <v>235</v>
      </c>
      <c r="BJ3" s="7">
        <v>150</v>
      </c>
      <c r="BK3" s="7">
        <v>221</v>
      </c>
      <c r="BL3" s="7">
        <v>236</v>
      </c>
      <c r="BM3" s="4">
        <v>1172</v>
      </c>
      <c r="BN3" s="4">
        <v>6518</v>
      </c>
      <c r="BO3" s="113">
        <v>181.05556575555553</v>
      </c>
    </row>
    <row r="4" spans="1:67" s="8" customFormat="1" ht="15">
      <c r="A4" s="145">
        <v>2</v>
      </c>
      <c r="B4" s="2" t="s">
        <v>75</v>
      </c>
      <c r="C4" s="3">
        <v>0</v>
      </c>
      <c r="D4" s="3">
        <v>0</v>
      </c>
      <c r="E4" s="3">
        <v>0</v>
      </c>
      <c r="F4" s="3">
        <v>0</v>
      </c>
      <c r="G4" s="3">
        <v>0</v>
      </c>
      <c r="H4" s="3">
        <v>0</v>
      </c>
      <c r="I4" s="4">
        <v>0</v>
      </c>
      <c r="J4" s="7">
        <v>153</v>
      </c>
      <c r="K4" s="7">
        <v>110</v>
      </c>
      <c r="L4" s="7">
        <v>120</v>
      </c>
      <c r="M4" s="7">
        <v>126</v>
      </c>
      <c r="N4" s="7">
        <v>180</v>
      </c>
      <c r="O4" s="7">
        <v>163</v>
      </c>
      <c r="P4" s="4">
        <v>852</v>
      </c>
      <c r="Q4" s="7">
        <v>137</v>
      </c>
      <c r="R4" s="7">
        <v>166</v>
      </c>
      <c r="S4" s="7">
        <v>148</v>
      </c>
      <c r="T4" s="7">
        <v>153</v>
      </c>
      <c r="U4" s="7">
        <v>174</v>
      </c>
      <c r="V4" s="7">
        <v>135</v>
      </c>
      <c r="W4" s="4">
        <v>913</v>
      </c>
      <c r="X4" s="7">
        <v>119</v>
      </c>
      <c r="Y4" s="7">
        <v>171</v>
      </c>
      <c r="Z4" s="7">
        <v>213</v>
      </c>
      <c r="AA4" s="7">
        <v>207</v>
      </c>
      <c r="AB4" s="7">
        <v>151</v>
      </c>
      <c r="AC4" s="7">
        <v>172</v>
      </c>
      <c r="AD4" s="4">
        <v>1033</v>
      </c>
      <c r="AE4" s="7">
        <v>136</v>
      </c>
      <c r="AF4" s="7">
        <v>138</v>
      </c>
      <c r="AG4" s="7">
        <v>129</v>
      </c>
      <c r="AH4" s="7">
        <v>173</v>
      </c>
      <c r="AI4" s="7">
        <v>144</v>
      </c>
      <c r="AJ4" s="7">
        <v>144</v>
      </c>
      <c r="AK4" s="4">
        <v>864</v>
      </c>
      <c r="AL4" s="7">
        <v>162</v>
      </c>
      <c r="AM4" s="7">
        <v>188</v>
      </c>
      <c r="AN4" s="7">
        <v>181</v>
      </c>
      <c r="AO4" s="7">
        <v>141</v>
      </c>
      <c r="AP4" s="7">
        <v>134</v>
      </c>
      <c r="AQ4" s="7">
        <v>155</v>
      </c>
      <c r="AR4" s="4">
        <v>961</v>
      </c>
      <c r="AS4" s="7">
        <v>181</v>
      </c>
      <c r="AT4" s="7">
        <v>194</v>
      </c>
      <c r="AU4" s="7">
        <v>151</v>
      </c>
      <c r="AV4" s="7">
        <v>230</v>
      </c>
      <c r="AW4" s="7">
        <v>222</v>
      </c>
      <c r="AX4" s="7">
        <v>185</v>
      </c>
      <c r="AY4" s="4">
        <v>1163</v>
      </c>
      <c r="AZ4" s="7">
        <v>167</v>
      </c>
      <c r="BA4" s="7">
        <v>165</v>
      </c>
      <c r="BB4" s="7">
        <v>147</v>
      </c>
      <c r="BC4" s="7">
        <v>158</v>
      </c>
      <c r="BD4" s="7">
        <v>210</v>
      </c>
      <c r="BE4" s="7">
        <v>179</v>
      </c>
      <c r="BF4" s="4">
        <v>1026</v>
      </c>
      <c r="BG4" s="7">
        <v>220</v>
      </c>
      <c r="BH4" s="7">
        <v>154</v>
      </c>
      <c r="BI4" s="7">
        <v>197</v>
      </c>
      <c r="BJ4" s="7">
        <v>241</v>
      </c>
      <c r="BK4" s="7">
        <v>222</v>
      </c>
      <c r="BL4" s="7">
        <v>211</v>
      </c>
      <c r="BM4" s="4">
        <v>1245</v>
      </c>
      <c r="BN4" s="4">
        <v>6341</v>
      </c>
      <c r="BO4" s="110">
        <v>176.13889808888888</v>
      </c>
    </row>
    <row r="5" spans="1:67" s="8" customFormat="1" ht="15">
      <c r="A5" s="145">
        <v>3</v>
      </c>
      <c r="B5" s="2" t="s">
        <v>72</v>
      </c>
      <c r="C5" s="3">
        <v>160</v>
      </c>
      <c r="D5" s="3">
        <v>181</v>
      </c>
      <c r="E5" s="3">
        <v>158</v>
      </c>
      <c r="F5" s="3">
        <v>209.0001</v>
      </c>
      <c r="G5" s="3">
        <v>157</v>
      </c>
      <c r="H5" s="3">
        <v>144</v>
      </c>
      <c r="I5" s="4">
        <v>1009.0001</v>
      </c>
      <c r="J5" s="7">
        <v>133</v>
      </c>
      <c r="K5" s="7">
        <v>161</v>
      </c>
      <c r="L5" s="7">
        <v>145</v>
      </c>
      <c r="M5" s="7">
        <v>159</v>
      </c>
      <c r="N5" s="7">
        <v>156</v>
      </c>
      <c r="O5" s="7">
        <v>169</v>
      </c>
      <c r="P5" s="4">
        <v>923</v>
      </c>
      <c r="Q5" s="7">
        <v>114</v>
      </c>
      <c r="R5" s="7">
        <v>167</v>
      </c>
      <c r="S5" s="7">
        <v>125</v>
      </c>
      <c r="T5" s="7">
        <v>152</v>
      </c>
      <c r="U5" s="7">
        <v>130</v>
      </c>
      <c r="V5" s="7">
        <v>184</v>
      </c>
      <c r="W5" s="4">
        <v>872</v>
      </c>
      <c r="X5" s="7">
        <v>140</v>
      </c>
      <c r="Y5" s="7">
        <v>154</v>
      </c>
      <c r="Z5" s="7">
        <v>154</v>
      </c>
      <c r="AA5" s="7">
        <v>134</v>
      </c>
      <c r="AB5" s="7">
        <v>182</v>
      </c>
      <c r="AC5" s="7">
        <v>167</v>
      </c>
      <c r="AD5" s="4">
        <v>931</v>
      </c>
      <c r="AE5" s="7">
        <v>153</v>
      </c>
      <c r="AF5" s="7">
        <v>165</v>
      </c>
      <c r="AG5" s="7">
        <v>158</v>
      </c>
      <c r="AH5" s="7">
        <v>183</v>
      </c>
      <c r="AI5" s="7">
        <v>150</v>
      </c>
      <c r="AJ5" s="7">
        <v>147</v>
      </c>
      <c r="AK5" s="4">
        <v>956</v>
      </c>
      <c r="AL5" s="7">
        <v>145</v>
      </c>
      <c r="AM5" s="7">
        <v>198</v>
      </c>
      <c r="AN5" s="7">
        <v>142</v>
      </c>
      <c r="AO5" s="7">
        <v>169</v>
      </c>
      <c r="AP5" s="7">
        <v>175</v>
      </c>
      <c r="AQ5" s="7">
        <v>134</v>
      </c>
      <c r="AR5" s="4">
        <v>963</v>
      </c>
      <c r="AS5" s="7">
        <v>180</v>
      </c>
      <c r="AT5" s="7">
        <v>255</v>
      </c>
      <c r="AU5" s="7">
        <v>228</v>
      </c>
      <c r="AV5" s="7">
        <v>160</v>
      </c>
      <c r="AW5" s="7">
        <v>166</v>
      </c>
      <c r="AX5" s="7">
        <v>167</v>
      </c>
      <c r="AY5" s="4">
        <v>1156</v>
      </c>
      <c r="AZ5" s="7">
        <v>169</v>
      </c>
      <c r="BA5" s="7">
        <v>213</v>
      </c>
      <c r="BB5" s="7">
        <v>150</v>
      </c>
      <c r="BC5" s="7">
        <v>183</v>
      </c>
      <c r="BD5" s="7">
        <v>189</v>
      </c>
      <c r="BE5" s="7">
        <v>152</v>
      </c>
      <c r="BF5" s="4">
        <v>1056</v>
      </c>
      <c r="BG5" s="7">
        <v>152</v>
      </c>
      <c r="BH5" s="7">
        <v>156</v>
      </c>
      <c r="BI5" s="7">
        <v>151</v>
      </c>
      <c r="BJ5" s="7">
        <v>174</v>
      </c>
      <c r="BK5" s="7">
        <v>164</v>
      </c>
      <c r="BL5" s="7">
        <v>213</v>
      </c>
      <c r="BM5" s="4">
        <v>1010</v>
      </c>
      <c r="BN5" s="4">
        <v>6150.0001</v>
      </c>
      <c r="BO5" s="110">
        <v>170.83334451111114</v>
      </c>
    </row>
    <row r="6" spans="1:67" ht="15">
      <c r="A6" s="145">
        <v>4</v>
      </c>
      <c r="B6" s="2" t="s">
        <v>71</v>
      </c>
      <c r="C6" s="3">
        <v>0</v>
      </c>
      <c r="D6" s="3">
        <v>0</v>
      </c>
      <c r="E6" s="3">
        <v>0</v>
      </c>
      <c r="F6" s="3">
        <v>0</v>
      </c>
      <c r="G6" s="3">
        <v>0</v>
      </c>
      <c r="H6" s="3">
        <v>0</v>
      </c>
      <c r="I6" s="4">
        <v>0</v>
      </c>
      <c r="J6" s="7">
        <v>128</v>
      </c>
      <c r="K6" s="7">
        <v>132</v>
      </c>
      <c r="L6" s="7">
        <v>144</v>
      </c>
      <c r="M6" s="7">
        <v>165</v>
      </c>
      <c r="N6" s="7">
        <v>125</v>
      </c>
      <c r="O6" s="7">
        <v>136</v>
      </c>
      <c r="P6" s="4">
        <v>830</v>
      </c>
      <c r="Q6" s="7">
        <v>138</v>
      </c>
      <c r="R6" s="7">
        <v>109</v>
      </c>
      <c r="S6" s="7">
        <v>138</v>
      </c>
      <c r="T6" s="7">
        <v>148</v>
      </c>
      <c r="U6" s="7">
        <v>182</v>
      </c>
      <c r="V6" s="7">
        <v>143</v>
      </c>
      <c r="W6" s="4">
        <v>858</v>
      </c>
      <c r="X6" s="7">
        <v>190</v>
      </c>
      <c r="Y6" s="7">
        <v>165</v>
      </c>
      <c r="Z6" s="7">
        <v>226</v>
      </c>
      <c r="AA6" s="7">
        <v>166</v>
      </c>
      <c r="AB6" s="7">
        <v>204</v>
      </c>
      <c r="AC6" s="7">
        <v>177</v>
      </c>
      <c r="AD6" s="4">
        <v>1128</v>
      </c>
      <c r="AE6" s="7">
        <v>126</v>
      </c>
      <c r="AF6" s="7">
        <v>162</v>
      </c>
      <c r="AG6" s="7">
        <v>120</v>
      </c>
      <c r="AH6" s="7">
        <v>201</v>
      </c>
      <c r="AI6" s="7">
        <v>205</v>
      </c>
      <c r="AJ6" s="7">
        <v>181</v>
      </c>
      <c r="AK6" s="4">
        <v>995</v>
      </c>
      <c r="AL6" s="7">
        <v>184</v>
      </c>
      <c r="AM6" s="7">
        <v>170</v>
      </c>
      <c r="AN6" s="7">
        <v>188</v>
      </c>
      <c r="AO6" s="7">
        <v>154</v>
      </c>
      <c r="AP6" s="7">
        <v>163</v>
      </c>
      <c r="AQ6" s="7">
        <v>181</v>
      </c>
      <c r="AR6" s="4">
        <v>1040</v>
      </c>
      <c r="AS6" s="7">
        <v>156</v>
      </c>
      <c r="AT6" s="7">
        <v>201</v>
      </c>
      <c r="AU6" s="7">
        <v>137</v>
      </c>
      <c r="AV6" s="7">
        <v>187</v>
      </c>
      <c r="AW6" s="7">
        <v>166</v>
      </c>
      <c r="AX6" s="7">
        <v>221</v>
      </c>
      <c r="AY6" s="4">
        <v>1068</v>
      </c>
      <c r="AZ6" s="7">
        <v>180</v>
      </c>
      <c r="BA6" s="7">
        <v>126</v>
      </c>
      <c r="BB6" s="7">
        <v>136</v>
      </c>
      <c r="BC6" s="7">
        <v>181</v>
      </c>
      <c r="BD6" s="7">
        <v>176</v>
      </c>
      <c r="BE6" s="7">
        <v>172</v>
      </c>
      <c r="BF6" s="4">
        <v>971</v>
      </c>
      <c r="BG6" s="7">
        <v>180</v>
      </c>
      <c r="BH6" s="7">
        <v>144</v>
      </c>
      <c r="BI6" s="7">
        <v>109</v>
      </c>
      <c r="BJ6" s="7">
        <v>138</v>
      </c>
      <c r="BK6" s="7">
        <v>144</v>
      </c>
      <c r="BL6" s="7">
        <v>209</v>
      </c>
      <c r="BM6" s="4">
        <v>924</v>
      </c>
      <c r="BN6" s="4">
        <v>6126</v>
      </c>
      <c r="BO6" s="110">
        <v>170.16667356666665</v>
      </c>
    </row>
    <row r="7" spans="1:67" ht="15">
      <c r="A7" s="145">
        <v>5</v>
      </c>
      <c r="B7" s="2" t="s">
        <v>73</v>
      </c>
      <c r="C7" s="3">
        <v>170</v>
      </c>
      <c r="D7" s="3">
        <v>159</v>
      </c>
      <c r="E7" s="3">
        <v>177</v>
      </c>
      <c r="F7" s="3">
        <v>224</v>
      </c>
      <c r="G7" s="3">
        <v>216</v>
      </c>
      <c r="H7" s="3">
        <v>192</v>
      </c>
      <c r="I7" s="4">
        <v>1138</v>
      </c>
      <c r="J7" s="7">
        <v>0</v>
      </c>
      <c r="K7" s="7">
        <v>0</v>
      </c>
      <c r="L7" s="7">
        <v>0</v>
      </c>
      <c r="M7" s="7">
        <v>0</v>
      </c>
      <c r="N7" s="7">
        <v>0</v>
      </c>
      <c r="O7" s="7">
        <v>0</v>
      </c>
      <c r="P7" s="4">
        <v>0</v>
      </c>
      <c r="Q7" s="7">
        <v>0</v>
      </c>
      <c r="R7" s="7">
        <v>0</v>
      </c>
      <c r="S7" s="7">
        <v>0</v>
      </c>
      <c r="T7" s="7">
        <v>0</v>
      </c>
      <c r="U7" s="7">
        <v>0</v>
      </c>
      <c r="V7" s="7">
        <v>0</v>
      </c>
      <c r="W7" s="4">
        <v>0</v>
      </c>
      <c r="X7" s="7">
        <v>134</v>
      </c>
      <c r="Y7" s="7">
        <v>158</v>
      </c>
      <c r="Z7" s="7">
        <v>135</v>
      </c>
      <c r="AA7" s="7">
        <v>187</v>
      </c>
      <c r="AB7" s="7">
        <v>147</v>
      </c>
      <c r="AC7" s="7">
        <v>158</v>
      </c>
      <c r="AD7" s="4">
        <v>919</v>
      </c>
      <c r="AE7" s="7">
        <v>143</v>
      </c>
      <c r="AF7" s="7">
        <v>168</v>
      </c>
      <c r="AG7" s="7">
        <v>151</v>
      </c>
      <c r="AH7" s="7">
        <v>206</v>
      </c>
      <c r="AI7" s="7">
        <v>139</v>
      </c>
      <c r="AJ7" s="7">
        <v>168</v>
      </c>
      <c r="AK7" s="4">
        <v>975</v>
      </c>
      <c r="AL7" s="7">
        <v>155</v>
      </c>
      <c r="AM7" s="7">
        <v>163</v>
      </c>
      <c r="AN7" s="7">
        <v>157</v>
      </c>
      <c r="AO7" s="7">
        <v>219</v>
      </c>
      <c r="AP7" s="7">
        <v>162</v>
      </c>
      <c r="AQ7" s="7">
        <v>135</v>
      </c>
      <c r="AR7" s="4">
        <v>991</v>
      </c>
      <c r="AS7" s="7">
        <v>187</v>
      </c>
      <c r="AT7" s="7">
        <v>183</v>
      </c>
      <c r="AU7" s="7">
        <v>170</v>
      </c>
      <c r="AV7" s="7">
        <v>191</v>
      </c>
      <c r="AW7" s="7">
        <v>179</v>
      </c>
      <c r="AX7" s="7">
        <v>197</v>
      </c>
      <c r="AY7" s="4">
        <v>1107</v>
      </c>
      <c r="AZ7" s="7">
        <v>0</v>
      </c>
      <c r="BA7" s="7">
        <v>0</v>
      </c>
      <c r="BB7" s="7">
        <v>0</v>
      </c>
      <c r="BC7" s="7">
        <v>0</v>
      </c>
      <c r="BD7" s="7">
        <v>0</v>
      </c>
      <c r="BE7" s="7">
        <v>0</v>
      </c>
      <c r="BF7" s="4">
        <v>0</v>
      </c>
      <c r="BG7" s="7">
        <v>183</v>
      </c>
      <c r="BH7" s="7">
        <v>133</v>
      </c>
      <c r="BI7" s="7">
        <v>196</v>
      </c>
      <c r="BJ7" s="7">
        <v>167</v>
      </c>
      <c r="BK7" s="7">
        <v>140</v>
      </c>
      <c r="BL7" s="7">
        <v>158</v>
      </c>
      <c r="BM7" s="4">
        <v>977</v>
      </c>
      <c r="BN7" s="4">
        <v>6107</v>
      </c>
      <c r="BO7" s="110">
        <v>169.63889388888887</v>
      </c>
    </row>
    <row r="8" spans="1:67" ht="15">
      <c r="A8" s="145">
        <v>6</v>
      </c>
      <c r="B8" s="2" t="s">
        <v>80</v>
      </c>
      <c r="C8" s="3">
        <v>220.0001</v>
      </c>
      <c r="D8" s="3">
        <v>137</v>
      </c>
      <c r="E8" s="3">
        <v>143</v>
      </c>
      <c r="F8" s="3">
        <v>156</v>
      </c>
      <c r="G8" s="3">
        <v>152</v>
      </c>
      <c r="H8" s="3">
        <v>160</v>
      </c>
      <c r="I8" s="4">
        <v>968.0001</v>
      </c>
      <c r="J8" s="7">
        <v>147</v>
      </c>
      <c r="K8" s="7">
        <v>159</v>
      </c>
      <c r="L8" s="7">
        <v>145</v>
      </c>
      <c r="M8" s="7">
        <v>127</v>
      </c>
      <c r="N8" s="7">
        <v>174</v>
      </c>
      <c r="O8" s="7">
        <v>170</v>
      </c>
      <c r="P8" s="4">
        <v>922</v>
      </c>
      <c r="Q8" s="7">
        <v>132</v>
      </c>
      <c r="R8" s="7">
        <v>153</v>
      </c>
      <c r="S8" s="7">
        <v>205</v>
      </c>
      <c r="T8" s="7">
        <v>148</v>
      </c>
      <c r="U8" s="7">
        <v>154</v>
      </c>
      <c r="V8" s="7">
        <v>153</v>
      </c>
      <c r="W8" s="4">
        <v>945</v>
      </c>
      <c r="X8" s="7">
        <v>170</v>
      </c>
      <c r="Y8" s="7">
        <v>198</v>
      </c>
      <c r="Z8" s="7">
        <v>182</v>
      </c>
      <c r="AA8" s="7">
        <v>201</v>
      </c>
      <c r="AB8" s="7">
        <v>148</v>
      </c>
      <c r="AC8" s="7">
        <v>148</v>
      </c>
      <c r="AD8" s="4">
        <v>1047</v>
      </c>
      <c r="AE8" s="7">
        <v>0</v>
      </c>
      <c r="AF8" s="7">
        <v>0</v>
      </c>
      <c r="AG8" s="7">
        <v>0</v>
      </c>
      <c r="AH8" s="7">
        <v>0</v>
      </c>
      <c r="AI8" s="7">
        <v>0</v>
      </c>
      <c r="AJ8" s="7">
        <v>0</v>
      </c>
      <c r="AK8" s="4">
        <v>0</v>
      </c>
      <c r="AL8" s="7">
        <v>176</v>
      </c>
      <c r="AM8" s="7">
        <v>184</v>
      </c>
      <c r="AN8" s="7">
        <v>186</v>
      </c>
      <c r="AO8" s="7">
        <v>205</v>
      </c>
      <c r="AP8" s="7">
        <v>160</v>
      </c>
      <c r="AQ8" s="7">
        <v>168</v>
      </c>
      <c r="AR8" s="4">
        <v>1079</v>
      </c>
      <c r="AS8" s="7">
        <v>0</v>
      </c>
      <c r="AT8" s="7">
        <v>0</v>
      </c>
      <c r="AU8" s="7">
        <v>0</v>
      </c>
      <c r="AV8" s="7">
        <v>0</v>
      </c>
      <c r="AW8" s="7">
        <v>0</v>
      </c>
      <c r="AX8" s="7">
        <v>0</v>
      </c>
      <c r="AY8" s="4">
        <v>0</v>
      </c>
      <c r="AZ8" s="7">
        <v>0</v>
      </c>
      <c r="BA8" s="7">
        <v>0</v>
      </c>
      <c r="BB8" s="7">
        <v>0</v>
      </c>
      <c r="BC8" s="7">
        <v>0</v>
      </c>
      <c r="BD8" s="7">
        <v>0</v>
      </c>
      <c r="BE8" s="7">
        <v>0</v>
      </c>
      <c r="BF8" s="4">
        <v>0</v>
      </c>
      <c r="BG8" s="7">
        <v>246</v>
      </c>
      <c r="BH8" s="7">
        <v>168</v>
      </c>
      <c r="BI8" s="7">
        <v>156</v>
      </c>
      <c r="BJ8" s="7">
        <v>181</v>
      </c>
      <c r="BK8" s="7">
        <v>222</v>
      </c>
      <c r="BL8" s="7">
        <v>165</v>
      </c>
      <c r="BM8" s="4">
        <v>1138</v>
      </c>
      <c r="BN8" s="4">
        <v>6099.0001</v>
      </c>
      <c r="BO8" s="110">
        <v>169.41668034444444</v>
      </c>
    </row>
    <row r="9" spans="1:67" ht="15">
      <c r="A9" s="145">
        <v>7</v>
      </c>
      <c r="B9" s="2" t="s">
        <v>81</v>
      </c>
      <c r="C9" s="3">
        <v>133</v>
      </c>
      <c r="D9" s="3">
        <v>210</v>
      </c>
      <c r="E9" s="3">
        <v>143</v>
      </c>
      <c r="F9" s="3">
        <v>178</v>
      </c>
      <c r="G9" s="3">
        <v>160</v>
      </c>
      <c r="H9" s="3">
        <v>170</v>
      </c>
      <c r="I9" s="4">
        <v>994</v>
      </c>
      <c r="J9" s="7">
        <v>134</v>
      </c>
      <c r="K9" s="7">
        <v>164</v>
      </c>
      <c r="L9" s="7">
        <v>137</v>
      </c>
      <c r="M9" s="7">
        <v>115</v>
      </c>
      <c r="N9" s="7">
        <v>141</v>
      </c>
      <c r="O9" s="7">
        <v>138</v>
      </c>
      <c r="P9" s="4">
        <v>829</v>
      </c>
      <c r="Q9" s="7">
        <v>165</v>
      </c>
      <c r="R9" s="7">
        <v>156</v>
      </c>
      <c r="S9" s="7">
        <v>142</v>
      </c>
      <c r="T9" s="7">
        <v>134</v>
      </c>
      <c r="U9" s="7">
        <v>145</v>
      </c>
      <c r="V9" s="7">
        <v>117</v>
      </c>
      <c r="W9" s="4">
        <v>859</v>
      </c>
      <c r="X9" s="7">
        <v>169</v>
      </c>
      <c r="Y9" s="7">
        <v>130</v>
      </c>
      <c r="Z9" s="7">
        <v>214</v>
      </c>
      <c r="AA9" s="7">
        <v>144</v>
      </c>
      <c r="AB9" s="7">
        <v>146</v>
      </c>
      <c r="AC9" s="7">
        <v>132</v>
      </c>
      <c r="AD9" s="4">
        <v>935</v>
      </c>
      <c r="AE9" s="7">
        <v>0</v>
      </c>
      <c r="AF9" s="7">
        <v>0</v>
      </c>
      <c r="AG9" s="7">
        <v>0</v>
      </c>
      <c r="AH9" s="7">
        <v>0</v>
      </c>
      <c r="AI9" s="7">
        <v>0</v>
      </c>
      <c r="AJ9" s="7">
        <v>0</v>
      </c>
      <c r="AK9" s="4">
        <v>0</v>
      </c>
      <c r="AL9" s="7">
        <v>185</v>
      </c>
      <c r="AM9" s="7">
        <v>159</v>
      </c>
      <c r="AN9" s="7">
        <v>173</v>
      </c>
      <c r="AO9" s="7">
        <v>190</v>
      </c>
      <c r="AP9" s="7">
        <v>132</v>
      </c>
      <c r="AQ9" s="7">
        <v>149</v>
      </c>
      <c r="AR9" s="4">
        <v>988</v>
      </c>
      <c r="AS9" s="7">
        <v>238</v>
      </c>
      <c r="AT9" s="7">
        <v>224</v>
      </c>
      <c r="AU9" s="7">
        <v>195</v>
      </c>
      <c r="AV9" s="7">
        <v>178</v>
      </c>
      <c r="AW9" s="7">
        <v>204</v>
      </c>
      <c r="AX9" s="7">
        <v>136</v>
      </c>
      <c r="AY9" s="4">
        <v>1175</v>
      </c>
      <c r="AZ9" s="7">
        <v>0</v>
      </c>
      <c r="BA9" s="7">
        <v>0</v>
      </c>
      <c r="BB9" s="7">
        <v>0</v>
      </c>
      <c r="BC9" s="7">
        <v>0</v>
      </c>
      <c r="BD9" s="7">
        <v>0</v>
      </c>
      <c r="BE9" s="7">
        <v>0</v>
      </c>
      <c r="BF9" s="4">
        <v>0</v>
      </c>
      <c r="BG9" s="7">
        <v>138</v>
      </c>
      <c r="BH9" s="7">
        <v>212</v>
      </c>
      <c r="BI9" s="7">
        <v>234</v>
      </c>
      <c r="BJ9" s="7">
        <v>146</v>
      </c>
      <c r="BK9" s="7">
        <v>187</v>
      </c>
      <c r="BL9" s="7">
        <v>191</v>
      </c>
      <c r="BM9" s="4">
        <v>1108</v>
      </c>
      <c r="BN9" s="4">
        <v>6059</v>
      </c>
      <c r="BO9" s="110">
        <v>168.30555725555556</v>
      </c>
    </row>
    <row r="10" spans="1:67" ht="15">
      <c r="A10" s="145">
        <v>8</v>
      </c>
      <c r="B10" s="2" t="s">
        <v>74</v>
      </c>
      <c r="C10" s="3">
        <v>0</v>
      </c>
      <c r="D10" s="3">
        <v>0</v>
      </c>
      <c r="E10" s="3">
        <v>0</v>
      </c>
      <c r="F10" s="3">
        <v>0</v>
      </c>
      <c r="G10" s="3">
        <v>0</v>
      </c>
      <c r="H10" s="3">
        <v>0</v>
      </c>
      <c r="I10" s="4">
        <v>0</v>
      </c>
      <c r="J10" s="7">
        <v>0</v>
      </c>
      <c r="K10" s="7">
        <v>0</v>
      </c>
      <c r="L10" s="7">
        <v>0</v>
      </c>
      <c r="M10" s="7">
        <v>0</v>
      </c>
      <c r="N10" s="7">
        <v>0</v>
      </c>
      <c r="O10" s="7">
        <v>0</v>
      </c>
      <c r="P10" s="4">
        <v>0</v>
      </c>
      <c r="Q10" s="7">
        <v>163</v>
      </c>
      <c r="R10" s="7">
        <v>164</v>
      </c>
      <c r="S10" s="7">
        <v>123</v>
      </c>
      <c r="T10" s="7">
        <v>165</v>
      </c>
      <c r="U10" s="7">
        <v>160</v>
      </c>
      <c r="V10" s="7">
        <v>136</v>
      </c>
      <c r="W10" s="4">
        <v>911</v>
      </c>
      <c r="X10" s="7">
        <v>168</v>
      </c>
      <c r="Y10" s="7">
        <v>200</v>
      </c>
      <c r="Z10" s="7">
        <v>185</v>
      </c>
      <c r="AA10" s="7">
        <v>178</v>
      </c>
      <c r="AB10" s="7">
        <v>182</v>
      </c>
      <c r="AC10" s="7">
        <v>172</v>
      </c>
      <c r="AD10" s="4">
        <v>1085</v>
      </c>
      <c r="AE10" s="7">
        <v>169</v>
      </c>
      <c r="AF10" s="7">
        <v>149</v>
      </c>
      <c r="AG10" s="7">
        <v>169</v>
      </c>
      <c r="AH10" s="7">
        <v>179</v>
      </c>
      <c r="AI10" s="7">
        <v>160</v>
      </c>
      <c r="AJ10" s="7">
        <v>173</v>
      </c>
      <c r="AK10" s="4">
        <v>999</v>
      </c>
      <c r="AL10" s="7">
        <v>174</v>
      </c>
      <c r="AM10" s="7">
        <v>170</v>
      </c>
      <c r="AN10" s="7">
        <v>146</v>
      </c>
      <c r="AO10" s="7">
        <v>152</v>
      </c>
      <c r="AP10" s="7">
        <v>153</v>
      </c>
      <c r="AQ10" s="7">
        <v>237</v>
      </c>
      <c r="AR10" s="4">
        <v>1032</v>
      </c>
      <c r="AS10" s="7">
        <v>151</v>
      </c>
      <c r="AT10" s="7">
        <v>224</v>
      </c>
      <c r="AU10" s="7">
        <v>159</v>
      </c>
      <c r="AV10" s="7">
        <v>188</v>
      </c>
      <c r="AW10" s="7">
        <v>131</v>
      </c>
      <c r="AX10" s="7">
        <v>176</v>
      </c>
      <c r="AY10" s="4">
        <v>1029</v>
      </c>
      <c r="AZ10" s="7">
        <v>169</v>
      </c>
      <c r="BA10" s="7">
        <v>190</v>
      </c>
      <c r="BB10" s="7">
        <v>169</v>
      </c>
      <c r="BC10" s="7">
        <v>192</v>
      </c>
      <c r="BD10" s="7">
        <v>127</v>
      </c>
      <c r="BE10" s="7">
        <v>137</v>
      </c>
      <c r="BF10" s="4">
        <v>984</v>
      </c>
      <c r="BG10" s="7">
        <v>139</v>
      </c>
      <c r="BH10" s="7">
        <v>177</v>
      </c>
      <c r="BI10" s="7">
        <v>148</v>
      </c>
      <c r="BJ10" s="7">
        <v>138</v>
      </c>
      <c r="BK10" s="7">
        <v>134</v>
      </c>
      <c r="BL10" s="7">
        <v>106</v>
      </c>
      <c r="BM10" s="4">
        <v>842</v>
      </c>
      <c r="BN10" s="4">
        <v>6040</v>
      </c>
      <c r="BO10" s="110">
        <v>167.77778727777778</v>
      </c>
    </row>
    <row r="11" spans="1:67" ht="15">
      <c r="A11" s="145">
        <v>9</v>
      </c>
      <c r="B11" s="2" t="s">
        <v>76</v>
      </c>
      <c r="C11" s="3">
        <v>0</v>
      </c>
      <c r="D11" s="3">
        <v>0</v>
      </c>
      <c r="E11" s="3">
        <v>0</v>
      </c>
      <c r="F11" s="3">
        <v>0</v>
      </c>
      <c r="G11" s="3">
        <v>0</v>
      </c>
      <c r="H11" s="3">
        <v>0</v>
      </c>
      <c r="I11" s="4">
        <v>0</v>
      </c>
      <c r="J11" s="7">
        <v>172</v>
      </c>
      <c r="K11" s="7">
        <v>119</v>
      </c>
      <c r="L11" s="7">
        <v>187</v>
      </c>
      <c r="M11" s="7">
        <v>149</v>
      </c>
      <c r="N11" s="7">
        <v>164</v>
      </c>
      <c r="O11" s="7">
        <v>149</v>
      </c>
      <c r="P11" s="4">
        <v>940</v>
      </c>
      <c r="Q11" s="7">
        <v>132</v>
      </c>
      <c r="R11" s="7">
        <v>156</v>
      </c>
      <c r="S11" s="7">
        <v>129</v>
      </c>
      <c r="T11" s="7">
        <v>154</v>
      </c>
      <c r="U11" s="7">
        <v>171</v>
      </c>
      <c r="V11" s="7">
        <v>150</v>
      </c>
      <c r="W11" s="4">
        <v>892</v>
      </c>
      <c r="X11" s="7">
        <v>171</v>
      </c>
      <c r="Y11" s="7">
        <v>181</v>
      </c>
      <c r="Z11" s="7">
        <v>159</v>
      </c>
      <c r="AA11" s="7">
        <v>157</v>
      </c>
      <c r="AB11" s="7">
        <v>168</v>
      </c>
      <c r="AC11" s="7">
        <v>150</v>
      </c>
      <c r="AD11" s="4">
        <v>986</v>
      </c>
      <c r="AE11" s="7">
        <v>181</v>
      </c>
      <c r="AF11" s="7">
        <v>188</v>
      </c>
      <c r="AG11" s="7">
        <v>160</v>
      </c>
      <c r="AH11" s="7">
        <v>164</v>
      </c>
      <c r="AI11" s="7">
        <v>178</v>
      </c>
      <c r="AJ11" s="7">
        <v>112</v>
      </c>
      <c r="AK11" s="4">
        <v>983</v>
      </c>
      <c r="AL11" s="7">
        <v>175</v>
      </c>
      <c r="AM11" s="7">
        <v>182</v>
      </c>
      <c r="AN11" s="7">
        <v>168</v>
      </c>
      <c r="AO11" s="7">
        <v>186</v>
      </c>
      <c r="AP11" s="7">
        <v>199</v>
      </c>
      <c r="AQ11" s="7">
        <v>168</v>
      </c>
      <c r="AR11" s="4">
        <v>1078</v>
      </c>
      <c r="AS11" s="7">
        <v>170</v>
      </c>
      <c r="AT11" s="7">
        <v>185</v>
      </c>
      <c r="AU11" s="7">
        <v>159</v>
      </c>
      <c r="AV11" s="7">
        <v>174</v>
      </c>
      <c r="AW11" s="7">
        <v>162</v>
      </c>
      <c r="AX11" s="7">
        <v>205</v>
      </c>
      <c r="AY11" s="4">
        <v>1055</v>
      </c>
      <c r="AZ11" s="7">
        <v>133</v>
      </c>
      <c r="BA11" s="7">
        <v>180</v>
      </c>
      <c r="BB11" s="7">
        <v>152</v>
      </c>
      <c r="BC11" s="7">
        <v>153</v>
      </c>
      <c r="BD11" s="7">
        <v>161</v>
      </c>
      <c r="BE11" s="7">
        <v>146</v>
      </c>
      <c r="BF11" s="4">
        <v>925</v>
      </c>
      <c r="BG11" s="7">
        <v>164</v>
      </c>
      <c r="BH11" s="7">
        <v>142</v>
      </c>
      <c r="BI11" s="7">
        <v>193</v>
      </c>
      <c r="BJ11" s="7">
        <v>174</v>
      </c>
      <c r="BK11" s="7">
        <v>145</v>
      </c>
      <c r="BL11" s="7">
        <v>177</v>
      </c>
      <c r="BM11" s="4">
        <v>995</v>
      </c>
      <c r="BN11" s="4">
        <v>6037</v>
      </c>
      <c r="BO11" s="110">
        <v>167.69445174444445</v>
      </c>
    </row>
    <row r="12" spans="1:67" ht="15">
      <c r="A12" s="145">
        <v>10</v>
      </c>
      <c r="B12" s="2" t="s">
        <v>77</v>
      </c>
      <c r="C12" s="3">
        <v>0</v>
      </c>
      <c r="D12" s="3">
        <v>0</v>
      </c>
      <c r="E12" s="3">
        <v>0</v>
      </c>
      <c r="F12" s="3">
        <v>0</v>
      </c>
      <c r="G12" s="3">
        <v>0</v>
      </c>
      <c r="H12" s="3">
        <v>0</v>
      </c>
      <c r="I12" s="4">
        <v>0</v>
      </c>
      <c r="J12" s="7">
        <v>181</v>
      </c>
      <c r="K12" s="7">
        <v>129</v>
      </c>
      <c r="L12" s="7">
        <v>155</v>
      </c>
      <c r="M12" s="7">
        <v>135</v>
      </c>
      <c r="N12" s="7">
        <v>134</v>
      </c>
      <c r="O12" s="7">
        <v>158</v>
      </c>
      <c r="P12" s="4">
        <v>892</v>
      </c>
      <c r="Q12" s="7">
        <v>148</v>
      </c>
      <c r="R12" s="7">
        <v>184</v>
      </c>
      <c r="S12" s="7">
        <v>180</v>
      </c>
      <c r="T12" s="7">
        <v>157</v>
      </c>
      <c r="U12" s="7">
        <v>167</v>
      </c>
      <c r="V12" s="7">
        <v>137</v>
      </c>
      <c r="W12" s="4">
        <v>973</v>
      </c>
      <c r="X12" s="7">
        <v>169</v>
      </c>
      <c r="Y12" s="7">
        <v>124</v>
      </c>
      <c r="Z12" s="7">
        <v>142</v>
      </c>
      <c r="AA12" s="7">
        <v>157</v>
      </c>
      <c r="AB12" s="7">
        <v>119</v>
      </c>
      <c r="AC12" s="7">
        <v>157</v>
      </c>
      <c r="AD12" s="4">
        <v>868</v>
      </c>
      <c r="AE12" s="7">
        <v>176</v>
      </c>
      <c r="AF12" s="7">
        <v>124</v>
      </c>
      <c r="AG12" s="7">
        <v>167</v>
      </c>
      <c r="AH12" s="7">
        <v>136</v>
      </c>
      <c r="AI12" s="7">
        <v>179</v>
      </c>
      <c r="AJ12" s="7">
        <v>200</v>
      </c>
      <c r="AK12" s="4">
        <v>982</v>
      </c>
      <c r="AL12" s="7">
        <v>167</v>
      </c>
      <c r="AM12" s="7">
        <v>161</v>
      </c>
      <c r="AN12" s="7">
        <v>136</v>
      </c>
      <c r="AO12" s="7">
        <v>163</v>
      </c>
      <c r="AP12" s="7">
        <v>143</v>
      </c>
      <c r="AQ12" s="7">
        <v>179</v>
      </c>
      <c r="AR12" s="4">
        <v>949</v>
      </c>
      <c r="AS12" s="7">
        <v>170</v>
      </c>
      <c r="AT12" s="7">
        <v>209</v>
      </c>
      <c r="AU12" s="7">
        <v>236</v>
      </c>
      <c r="AV12" s="7">
        <v>187</v>
      </c>
      <c r="AW12" s="7">
        <v>157</v>
      </c>
      <c r="AX12" s="7">
        <v>214</v>
      </c>
      <c r="AY12" s="4">
        <v>1173</v>
      </c>
      <c r="AZ12" s="7">
        <v>174</v>
      </c>
      <c r="BA12" s="7">
        <v>178</v>
      </c>
      <c r="BB12" s="7">
        <v>156</v>
      </c>
      <c r="BC12" s="7">
        <v>155</v>
      </c>
      <c r="BD12" s="7">
        <v>145</v>
      </c>
      <c r="BE12" s="7">
        <v>154</v>
      </c>
      <c r="BF12" s="4">
        <v>962</v>
      </c>
      <c r="BG12" s="7">
        <v>180</v>
      </c>
      <c r="BH12" s="7">
        <v>164</v>
      </c>
      <c r="BI12" s="7">
        <v>123</v>
      </c>
      <c r="BJ12" s="7">
        <v>145</v>
      </c>
      <c r="BK12" s="7">
        <v>173</v>
      </c>
      <c r="BL12" s="7">
        <v>206</v>
      </c>
      <c r="BM12" s="4">
        <v>991</v>
      </c>
      <c r="BN12" s="4">
        <v>6030</v>
      </c>
      <c r="BO12" s="110">
        <v>167.5000037</v>
      </c>
    </row>
    <row r="13" spans="1:67" ht="15">
      <c r="A13" s="5">
        <v>11</v>
      </c>
      <c r="B13" s="2" t="s">
        <v>79</v>
      </c>
      <c r="C13" s="3">
        <v>151</v>
      </c>
      <c r="D13" s="3">
        <v>130</v>
      </c>
      <c r="E13" s="3">
        <v>175</v>
      </c>
      <c r="F13" s="3">
        <v>139</v>
      </c>
      <c r="G13" s="3">
        <v>140</v>
      </c>
      <c r="H13" s="3">
        <v>156</v>
      </c>
      <c r="I13" s="4">
        <v>891</v>
      </c>
      <c r="J13" s="7">
        <v>109</v>
      </c>
      <c r="K13" s="7">
        <v>122</v>
      </c>
      <c r="L13" s="7">
        <v>151</v>
      </c>
      <c r="M13" s="7">
        <v>126</v>
      </c>
      <c r="N13" s="7">
        <v>112</v>
      </c>
      <c r="O13" s="7">
        <v>128</v>
      </c>
      <c r="P13" s="4">
        <v>748</v>
      </c>
      <c r="Q13" s="7">
        <v>165</v>
      </c>
      <c r="R13" s="7">
        <v>179</v>
      </c>
      <c r="S13" s="7">
        <v>159</v>
      </c>
      <c r="T13" s="7">
        <v>153</v>
      </c>
      <c r="U13" s="7">
        <v>181</v>
      </c>
      <c r="V13" s="7">
        <v>164</v>
      </c>
      <c r="W13" s="4">
        <v>1001</v>
      </c>
      <c r="X13" s="7">
        <v>210</v>
      </c>
      <c r="Y13" s="7">
        <v>162</v>
      </c>
      <c r="Z13" s="7">
        <v>156</v>
      </c>
      <c r="AA13" s="7">
        <v>185</v>
      </c>
      <c r="AB13" s="7">
        <v>139</v>
      </c>
      <c r="AC13" s="7">
        <v>183</v>
      </c>
      <c r="AD13" s="4">
        <v>1035</v>
      </c>
      <c r="AE13" s="7">
        <v>117</v>
      </c>
      <c r="AF13" s="7">
        <v>131</v>
      </c>
      <c r="AG13" s="7">
        <v>168</v>
      </c>
      <c r="AH13" s="7">
        <v>139</v>
      </c>
      <c r="AI13" s="7">
        <v>171</v>
      </c>
      <c r="AJ13" s="7">
        <v>146</v>
      </c>
      <c r="AK13" s="4">
        <v>872</v>
      </c>
      <c r="AL13" s="7">
        <v>142</v>
      </c>
      <c r="AM13" s="7">
        <v>172</v>
      </c>
      <c r="AN13" s="7">
        <v>163</v>
      </c>
      <c r="AO13" s="7">
        <v>164</v>
      </c>
      <c r="AP13" s="7">
        <v>147</v>
      </c>
      <c r="AQ13" s="7">
        <v>185</v>
      </c>
      <c r="AR13" s="4">
        <v>973</v>
      </c>
      <c r="AS13" s="7">
        <v>173</v>
      </c>
      <c r="AT13" s="7">
        <v>162</v>
      </c>
      <c r="AU13" s="7">
        <v>192</v>
      </c>
      <c r="AV13" s="7">
        <v>161</v>
      </c>
      <c r="AW13" s="7">
        <v>180</v>
      </c>
      <c r="AX13" s="7">
        <v>176</v>
      </c>
      <c r="AY13" s="4">
        <v>1044</v>
      </c>
      <c r="AZ13" s="7">
        <v>150</v>
      </c>
      <c r="BA13" s="7">
        <v>165</v>
      </c>
      <c r="BB13" s="7">
        <v>151</v>
      </c>
      <c r="BC13" s="7">
        <v>173</v>
      </c>
      <c r="BD13" s="7">
        <v>138</v>
      </c>
      <c r="BE13" s="7">
        <v>141</v>
      </c>
      <c r="BF13" s="4">
        <v>918</v>
      </c>
      <c r="BG13" s="7">
        <v>176</v>
      </c>
      <c r="BH13" s="7">
        <v>176</v>
      </c>
      <c r="BI13" s="7">
        <v>165</v>
      </c>
      <c r="BJ13" s="7">
        <v>180</v>
      </c>
      <c r="BK13" s="7">
        <v>186</v>
      </c>
      <c r="BL13" s="7">
        <v>157</v>
      </c>
      <c r="BM13" s="4">
        <v>1040</v>
      </c>
      <c r="BN13" s="4">
        <v>6011</v>
      </c>
      <c r="BO13" s="110">
        <v>166.97222942222223</v>
      </c>
    </row>
    <row r="14" spans="1:67" ht="15">
      <c r="A14" s="5">
        <v>12</v>
      </c>
      <c r="B14" s="2" t="s">
        <v>82</v>
      </c>
      <c r="C14" s="3">
        <v>0</v>
      </c>
      <c r="D14" s="3">
        <v>0</v>
      </c>
      <c r="E14" s="3">
        <v>0</v>
      </c>
      <c r="F14" s="3">
        <v>0</v>
      </c>
      <c r="G14" s="3">
        <v>0</v>
      </c>
      <c r="H14" s="3">
        <v>0</v>
      </c>
      <c r="I14" s="4">
        <v>0</v>
      </c>
      <c r="J14" s="7">
        <v>158</v>
      </c>
      <c r="K14" s="7">
        <v>133</v>
      </c>
      <c r="L14" s="7">
        <v>169</v>
      </c>
      <c r="M14" s="7">
        <v>159</v>
      </c>
      <c r="N14" s="7">
        <v>159</v>
      </c>
      <c r="O14" s="7">
        <v>142</v>
      </c>
      <c r="P14" s="4">
        <v>920</v>
      </c>
      <c r="Q14" s="7">
        <v>171</v>
      </c>
      <c r="R14" s="7">
        <v>169</v>
      </c>
      <c r="S14" s="7">
        <v>189</v>
      </c>
      <c r="T14" s="7">
        <v>124</v>
      </c>
      <c r="U14" s="7">
        <v>182</v>
      </c>
      <c r="V14" s="7">
        <v>177</v>
      </c>
      <c r="W14" s="4">
        <v>1012</v>
      </c>
      <c r="X14" s="7">
        <v>146</v>
      </c>
      <c r="Y14" s="7">
        <v>139</v>
      </c>
      <c r="Z14" s="7">
        <v>140</v>
      </c>
      <c r="AA14" s="7">
        <v>180</v>
      </c>
      <c r="AB14" s="7">
        <v>140</v>
      </c>
      <c r="AC14" s="7">
        <v>194</v>
      </c>
      <c r="AD14" s="4">
        <v>939</v>
      </c>
      <c r="AE14" s="7">
        <v>169</v>
      </c>
      <c r="AF14" s="7">
        <v>154</v>
      </c>
      <c r="AG14" s="7">
        <v>160</v>
      </c>
      <c r="AH14" s="7">
        <v>154</v>
      </c>
      <c r="AI14" s="7">
        <v>147</v>
      </c>
      <c r="AJ14" s="7">
        <v>166</v>
      </c>
      <c r="AK14" s="4">
        <v>950</v>
      </c>
      <c r="AL14" s="7">
        <v>136</v>
      </c>
      <c r="AM14" s="7">
        <v>164</v>
      </c>
      <c r="AN14" s="7">
        <v>179</v>
      </c>
      <c r="AO14" s="7">
        <v>177</v>
      </c>
      <c r="AP14" s="7">
        <v>147</v>
      </c>
      <c r="AQ14" s="7">
        <v>182</v>
      </c>
      <c r="AR14" s="4">
        <v>985</v>
      </c>
      <c r="AS14" s="7">
        <v>176</v>
      </c>
      <c r="AT14" s="7">
        <v>158</v>
      </c>
      <c r="AU14" s="7">
        <v>168</v>
      </c>
      <c r="AV14" s="7">
        <v>153</v>
      </c>
      <c r="AW14" s="7">
        <v>160</v>
      </c>
      <c r="AX14" s="7">
        <v>167</v>
      </c>
      <c r="AY14" s="4">
        <v>982</v>
      </c>
      <c r="AZ14" s="7">
        <v>158</v>
      </c>
      <c r="BA14" s="7">
        <v>159</v>
      </c>
      <c r="BB14" s="7">
        <v>141</v>
      </c>
      <c r="BC14" s="7">
        <v>190</v>
      </c>
      <c r="BD14" s="7">
        <v>182</v>
      </c>
      <c r="BE14" s="7">
        <v>191</v>
      </c>
      <c r="BF14" s="4">
        <v>1021</v>
      </c>
      <c r="BG14" s="7">
        <v>179</v>
      </c>
      <c r="BH14" s="7">
        <v>181</v>
      </c>
      <c r="BI14" s="7">
        <v>157</v>
      </c>
      <c r="BJ14" s="7">
        <v>180</v>
      </c>
      <c r="BK14" s="7">
        <v>148</v>
      </c>
      <c r="BL14" s="7">
        <v>191</v>
      </c>
      <c r="BM14" s="4">
        <v>1036</v>
      </c>
      <c r="BN14" s="4">
        <v>5986</v>
      </c>
      <c r="BO14" s="110">
        <v>166.27778047777778</v>
      </c>
    </row>
    <row r="15" spans="1:67" ht="15">
      <c r="A15" s="5">
        <v>13</v>
      </c>
      <c r="B15" s="2" t="s">
        <v>86</v>
      </c>
      <c r="C15" s="3">
        <v>0</v>
      </c>
      <c r="D15" s="3">
        <v>0</v>
      </c>
      <c r="E15" s="3">
        <v>0</v>
      </c>
      <c r="F15" s="3">
        <v>0</v>
      </c>
      <c r="G15" s="3">
        <v>0</v>
      </c>
      <c r="H15" s="3">
        <v>0</v>
      </c>
      <c r="I15" s="4">
        <v>0</v>
      </c>
      <c r="J15" s="7">
        <v>162</v>
      </c>
      <c r="K15" s="7">
        <v>158</v>
      </c>
      <c r="L15" s="7">
        <v>185</v>
      </c>
      <c r="M15" s="7">
        <v>146</v>
      </c>
      <c r="N15" s="7">
        <v>134</v>
      </c>
      <c r="O15" s="7">
        <v>142</v>
      </c>
      <c r="P15" s="4">
        <v>927</v>
      </c>
      <c r="Q15" s="7">
        <v>156</v>
      </c>
      <c r="R15" s="7">
        <v>154</v>
      </c>
      <c r="S15" s="7">
        <v>135</v>
      </c>
      <c r="T15" s="7">
        <v>166</v>
      </c>
      <c r="U15" s="7">
        <v>168</v>
      </c>
      <c r="V15" s="7">
        <v>124</v>
      </c>
      <c r="W15" s="4">
        <v>903</v>
      </c>
      <c r="X15" s="7">
        <v>158</v>
      </c>
      <c r="Y15" s="7">
        <v>154</v>
      </c>
      <c r="Z15" s="7">
        <v>132</v>
      </c>
      <c r="AA15" s="7">
        <v>160</v>
      </c>
      <c r="AB15" s="7">
        <v>200</v>
      </c>
      <c r="AC15" s="7">
        <v>161</v>
      </c>
      <c r="AD15" s="4">
        <v>965</v>
      </c>
      <c r="AE15" s="7">
        <v>172</v>
      </c>
      <c r="AF15" s="7">
        <v>205</v>
      </c>
      <c r="AG15" s="7">
        <v>147</v>
      </c>
      <c r="AH15" s="7">
        <v>170</v>
      </c>
      <c r="AI15" s="7">
        <v>126</v>
      </c>
      <c r="AJ15" s="7">
        <v>149</v>
      </c>
      <c r="AK15" s="4">
        <v>969</v>
      </c>
      <c r="AL15" s="7">
        <v>123</v>
      </c>
      <c r="AM15" s="7">
        <v>153</v>
      </c>
      <c r="AN15" s="7">
        <v>185</v>
      </c>
      <c r="AO15" s="7">
        <v>136</v>
      </c>
      <c r="AP15" s="7">
        <v>150</v>
      </c>
      <c r="AQ15" s="7">
        <v>169</v>
      </c>
      <c r="AR15" s="4">
        <v>916</v>
      </c>
      <c r="AS15" s="7">
        <v>166</v>
      </c>
      <c r="AT15" s="7">
        <v>168</v>
      </c>
      <c r="AU15" s="7">
        <v>164</v>
      </c>
      <c r="AV15" s="7">
        <v>164</v>
      </c>
      <c r="AW15" s="7">
        <v>225</v>
      </c>
      <c r="AX15" s="7">
        <v>163</v>
      </c>
      <c r="AY15" s="4">
        <v>1050</v>
      </c>
      <c r="AZ15" s="7">
        <v>152</v>
      </c>
      <c r="BA15" s="7">
        <v>141</v>
      </c>
      <c r="BB15" s="7">
        <v>135</v>
      </c>
      <c r="BC15" s="7">
        <v>152</v>
      </c>
      <c r="BD15" s="7">
        <v>160</v>
      </c>
      <c r="BE15" s="7">
        <v>169</v>
      </c>
      <c r="BF15" s="4">
        <v>909</v>
      </c>
      <c r="BG15" s="7">
        <v>0</v>
      </c>
      <c r="BH15" s="7">
        <v>0</v>
      </c>
      <c r="BI15" s="7">
        <v>0</v>
      </c>
      <c r="BJ15" s="7">
        <v>0</v>
      </c>
      <c r="BK15" s="7">
        <v>0</v>
      </c>
      <c r="BL15" s="7">
        <v>0</v>
      </c>
      <c r="BM15" s="4">
        <v>0</v>
      </c>
      <c r="BN15" s="4">
        <v>5736</v>
      </c>
      <c r="BO15" s="110">
        <v>159.33334323333335</v>
      </c>
    </row>
    <row r="16" spans="1:67" ht="15">
      <c r="A16" s="5">
        <v>14</v>
      </c>
      <c r="B16" s="2" t="s">
        <v>85</v>
      </c>
      <c r="C16" s="3">
        <v>166</v>
      </c>
      <c r="D16" s="3">
        <v>151</v>
      </c>
      <c r="E16" s="3">
        <v>135</v>
      </c>
      <c r="F16" s="3">
        <v>179</v>
      </c>
      <c r="G16" s="3">
        <v>158</v>
      </c>
      <c r="H16" s="3">
        <v>159</v>
      </c>
      <c r="I16" s="4">
        <v>948</v>
      </c>
      <c r="J16" s="7">
        <v>0</v>
      </c>
      <c r="K16" s="7">
        <v>0</v>
      </c>
      <c r="L16" s="7">
        <v>0</v>
      </c>
      <c r="M16" s="7">
        <v>0</v>
      </c>
      <c r="N16" s="7">
        <v>0</v>
      </c>
      <c r="O16" s="7">
        <v>0</v>
      </c>
      <c r="P16" s="4">
        <v>0</v>
      </c>
      <c r="Q16" s="7">
        <v>159</v>
      </c>
      <c r="R16" s="7">
        <v>131</v>
      </c>
      <c r="S16" s="7">
        <v>163</v>
      </c>
      <c r="T16" s="7">
        <v>170</v>
      </c>
      <c r="U16" s="7">
        <v>165</v>
      </c>
      <c r="V16" s="7">
        <v>157</v>
      </c>
      <c r="W16" s="4">
        <v>945</v>
      </c>
      <c r="X16" s="7">
        <v>148</v>
      </c>
      <c r="Y16" s="7">
        <v>153</v>
      </c>
      <c r="Z16" s="7">
        <v>175</v>
      </c>
      <c r="AA16" s="7">
        <v>182</v>
      </c>
      <c r="AB16" s="7">
        <v>210</v>
      </c>
      <c r="AC16" s="7">
        <v>159</v>
      </c>
      <c r="AD16" s="4">
        <v>1027</v>
      </c>
      <c r="AE16" s="7">
        <v>130</v>
      </c>
      <c r="AF16" s="7">
        <v>142</v>
      </c>
      <c r="AG16" s="7">
        <v>147</v>
      </c>
      <c r="AH16" s="7">
        <v>171</v>
      </c>
      <c r="AI16" s="7">
        <v>136</v>
      </c>
      <c r="AJ16" s="7">
        <v>133</v>
      </c>
      <c r="AK16" s="4">
        <v>859</v>
      </c>
      <c r="AL16" s="7">
        <v>150</v>
      </c>
      <c r="AM16" s="7">
        <v>190</v>
      </c>
      <c r="AN16" s="7">
        <v>135</v>
      </c>
      <c r="AO16" s="7">
        <v>147</v>
      </c>
      <c r="AP16" s="7">
        <v>167</v>
      </c>
      <c r="AQ16" s="7">
        <v>198</v>
      </c>
      <c r="AR16" s="4">
        <v>987</v>
      </c>
      <c r="AS16" s="7">
        <v>143</v>
      </c>
      <c r="AT16" s="7">
        <v>183</v>
      </c>
      <c r="AU16" s="7">
        <v>139</v>
      </c>
      <c r="AV16" s="7">
        <v>153</v>
      </c>
      <c r="AW16" s="7">
        <v>168</v>
      </c>
      <c r="AX16" s="7">
        <v>143</v>
      </c>
      <c r="AY16" s="4">
        <v>929</v>
      </c>
      <c r="AZ16" s="7">
        <v>152</v>
      </c>
      <c r="BA16" s="7">
        <v>155</v>
      </c>
      <c r="BB16" s="7">
        <v>160</v>
      </c>
      <c r="BC16" s="7">
        <v>149</v>
      </c>
      <c r="BD16" s="7">
        <v>125</v>
      </c>
      <c r="BE16" s="7">
        <v>159</v>
      </c>
      <c r="BF16" s="4">
        <v>900</v>
      </c>
      <c r="BG16" s="7">
        <v>167</v>
      </c>
      <c r="BH16" s="7">
        <v>170</v>
      </c>
      <c r="BI16" s="7">
        <v>133</v>
      </c>
      <c r="BJ16" s="7">
        <v>115</v>
      </c>
      <c r="BK16" s="7">
        <v>180</v>
      </c>
      <c r="BL16" s="7">
        <v>135</v>
      </c>
      <c r="BM16" s="4">
        <v>900</v>
      </c>
      <c r="BN16" s="4">
        <v>5736</v>
      </c>
      <c r="BO16" s="110">
        <v>159.33333553333335</v>
      </c>
    </row>
    <row r="17" spans="1:67" ht="15">
      <c r="A17" s="5">
        <v>15</v>
      </c>
      <c r="B17" s="2" t="s">
        <v>88</v>
      </c>
      <c r="C17" s="3">
        <v>145</v>
      </c>
      <c r="D17" s="3">
        <v>181</v>
      </c>
      <c r="E17" s="3">
        <v>125</v>
      </c>
      <c r="F17" s="3">
        <v>156</v>
      </c>
      <c r="G17" s="3">
        <v>173</v>
      </c>
      <c r="H17" s="3">
        <v>191</v>
      </c>
      <c r="I17" s="4">
        <v>971</v>
      </c>
      <c r="J17" s="7">
        <v>134</v>
      </c>
      <c r="K17" s="7">
        <v>182</v>
      </c>
      <c r="L17" s="7">
        <v>132</v>
      </c>
      <c r="M17" s="7">
        <v>106</v>
      </c>
      <c r="N17" s="7">
        <v>142</v>
      </c>
      <c r="O17" s="7">
        <v>100</v>
      </c>
      <c r="P17" s="4">
        <v>796</v>
      </c>
      <c r="Q17" s="7">
        <v>161</v>
      </c>
      <c r="R17" s="7">
        <v>151</v>
      </c>
      <c r="S17" s="7">
        <v>178</v>
      </c>
      <c r="T17" s="7">
        <v>157</v>
      </c>
      <c r="U17" s="7">
        <v>140</v>
      </c>
      <c r="V17" s="7">
        <v>151</v>
      </c>
      <c r="W17" s="4">
        <v>938</v>
      </c>
      <c r="X17" s="7">
        <v>149</v>
      </c>
      <c r="Y17" s="7">
        <v>147</v>
      </c>
      <c r="Z17" s="7">
        <v>159</v>
      </c>
      <c r="AA17" s="7">
        <v>149</v>
      </c>
      <c r="AB17" s="7">
        <v>167</v>
      </c>
      <c r="AC17" s="7">
        <v>155</v>
      </c>
      <c r="AD17" s="4">
        <v>926</v>
      </c>
      <c r="AE17" s="7">
        <v>0</v>
      </c>
      <c r="AF17" s="7">
        <v>0</v>
      </c>
      <c r="AG17" s="7">
        <v>0</v>
      </c>
      <c r="AH17" s="7">
        <v>0</v>
      </c>
      <c r="AI17" s="7">
        <v>0</v>
      </c>
      <c r="AJ17" s="7">
        <v>0</v>
      </c>
      <c r="AK17" s="4">
        <v>0</v>
      </c>
      <c r="AL17" s="7">
        <v>0</v>
      </c>
      <c r="AM17" s="7">
        <v>0</v>
      </c>
      <c r="AN17" s="7">
        <v>0</v>
      </c>
      <c r="AO17" s="7">
        <v>0</v>
      </c>
      <c r="AP17" s="7">
        <v>0</v>
      </c>
      <c r="AQ17" s="7">
        <v>0</v>
      </c>
      <c r="AR17" s="4">
        <v>0</v>
      </c>
      <c r="AS17" s="7">
        <v>204</v>
      </c>
      <c r="AT17" s="7">
        <v>191</v>
      </c>
      <c r="AU17" s="7">
        <v>194</v>
      </c>
      <c r="AV17" s="7">
        <v>153</v>
      </c>
      <c r="AW17" s="7">
        <v>122</v>
      </c>
      <c r="AX17" s="7">
        <v>223</v>
      </c>
      <c r="AY17" s="4">
        <v>1087</v>
      </c>
      <c r="AZ17" s="7">
        <v>0</v>
      </c>
      <c r="BA17" s="7">
        <v>0</v>
      </c>
      <c r="BB17" s="7">
        <v>0</v>
      </c>
      <c r="BC17" s="7">
        <v>0</v>
      </c>
      <c r="BD17" s="7">
        <v>0</v>
      </c>
      <c r="BE17" s="7">
        <v>0</v>
      </c>
      <c r="BF17" s="4">
        <v>0</v>
      </c>
      <c r="BG17" s="7">
        <v>144</v>
      </c>
      <c r="BH17" s="7">
        <v>184</v>
      </c>
      <c r="BI17" s="7">
        <v>161</v>
      </c>
      <c r="BJ17" s="7">
        <v>145</v>
      </c>
      <c r="BK17" s="7">
        <v>175</v>
      </c>
      <c r="BL17" s="7">
        <v>195</v>
      </c>
      <c r="BM17" s="4">
        <v>1004</v>
      </c>
      <c r="BN17" s="4">
        <v>5722</v>
      </c>
      <c r="BO17" s="110">
        <v>158.94444754444444</v>
      </c>
    </row>
    <row r="18" spans="1:67" ht="15">
      <c r="A18" s="5">
        <v>16</v>
      </c>
      <c r="B18" s="2" t="s">
        <v>87</v>
      </c>
      <c r="C18" s="3">
        <v>0</v>
      </c>
      <c r="D18" s="3">
        <v>0</v>
      </c>
      <c r="E18" s="3">
        <v>0</v>
      </c>
      <c r="F18" s="3">
        <v>0</v>
      </c>
      <c r="G18" s="3">
        <v>0</v>
      </c>
      <c r="H18" s="3">
        <v>0</v>
      </c>
      <c r="I18" s="4">
        <v>0</v>
      </c>
      <c r="J18" s="7">
        <v>0</v>
      </c>
      <c r="K18" s="7">
        <v>0</v>
      </c>
      <c r="L18" s="7">
        <v>0</v>
      </c>
      <c r="M18" s="7">
        <v>0</v>
      </c>
      <c r="N18" s="7">
        <v>0</v>
      </c>
      <c r="O18" s="7">
        <v>0</v>
      </c>
      <c r="P18" s="4">
        <v>0</v>
      </c>
      <c r="Q18" s="7">
        <v>165</v>
      </c>
      <c r="R18" s="7">
        <v>131</v>
      </c>
      <c r="S18" s="7">
        <v>172</v>
      </c>
      <c r="T18" s="7">
        <v>119</v>
      </c>
      <c r="U18" s="7">
        <v>133</v>
      </c>
      <c r="V18" s="7">
        <v>136</v>
      </c>
      <c r="W18" s="4">
        <v>856</v>
      </c>
      <c r="X18" s="7">
        <v>176</v>
      </c>
      <c r="Y18" s="7">
        <v>140</v>
      </c>
      <c r="Z18" s="7">
        <v>155</v>
      </c>
      <c r="AA18" s="7">
        <v>154</v>
      </c>
      <c r="AB18" s="7">
        <v>146</v>
      </c>
      <c r="AC18" s="7">
        <v>165</v>
      </c>
      <c r="AD18" s="4">
        <v>936</v>
      </c>
      <c r="AE18" s="7">
        <v>165</v>
      </c>
      <c r="AF18" s="7">
        <v>136</v>
      </c>
      <c r="AG18" s="7">
        <v>208</v>
      </c>
      <c r="AH18" s="7">
        <v>159</v>
      </c>
      <c r="AI18" s="7">
        <v>180</v>
      </c>
      <c r="AJ18" s="7">
        <v>145</v>
      </c>
      <c r="AK18" s="4">
        <v>993</v>
      </c>
      <c r="AL18" s="7">
        <v>147</v>
      </c>
      <c r="AM18" s="7">
        <v>175</v>
      </c>
      <c r="AN18" s="7">
        <v>146</v>
      </c>
      <c r="AO18" s="7">
        <v>170</v>
      </c>
      <c r="AP18" s="7">
        <v>146</v>
      </c>
      <c r="AQ18" s="7">
        <v>192</v>
      </c>
      <c r="AR18" s="4">
        <v>976</v>
      </c>
      <c r="AS18" s="7">
        <v>141</v>
      </c>
      <c r="AT18" s="7">
        <v>192</v>
      </c>
      <c r="AU18" s="7">
        <v>175</v>
      </c>
      <c r="AV18" s="7">
        <v>145</v>
      </c>
      <c r="AW18" s="7">
        <v>144</v>
      </c>
      <c r="AX18" s="7">
        <v>141</v>
      </c>
      <c r="AY18" s="4">
        <v>938</v>
      </c>
      <c r="AZ18" s="7">
        <v>142</v>
      </c>
      <c r="BA18" s="7">
        <v>160</v>
      </c>
      <c r="BB18" s="7">
        <v>197</v>
      </c>
      <c r="BC18" s="7">
        <v>193</v>
      </c>
      <c r="BD18" s="7">
        <v>131</v>
      </c>
      <c r="BE18" s="7">
        <v>145</v>
      </c>
      <c r="BF18" s="4">
        <v>968</v>
      </c>
      <c r="BG18" s="7">
        <v>174</v>
      </c>
      <c r="BH18" s="7">
        <v>173</v>
      </c>
      <c r="BI18" s="7">
        <v>113</v>
      </c>
      <c r="BJ18" s="7">
        <v>124</v>
      </c>
      <c r="BK18" s="7">
        <v>135</v>
      </c>
      <c r="BL18" s="7">
        <v>152</v>
      </c>
      <c r="BM18" s="4">
        <v>871</v>
      </c>
      <c r="BN18" s="4">
        <v>5682</v>
      </c>
      <c r="BO18" s="110">
        <v>157.83333793333335</v>
      </c>
    </row>
    <row r="19" spans="1:67" ht="15">
      <c r="A19" s="5">
        <v>17</v>
      </c>
      <c r="B19" s="2" t="s">
        <v>91</v>
      </c>
      <c r="C19" s="3">
        <v>0</v>
      </c>
      <c r="D19" s="3">
        <v>0</v>
      </c>
      <c r="E19" s="3">
        <v>0</v>
      </c>
      <c r="F19" s="3">
        <v>0</v>
      </c>
      <c r="G19" s="3">
        <v>0</v>
      </c>
      <c r="H19" s="3">
        <v>0</v>
      </c>
      <c r="I19" s="4">
        <v>0</v>
      </c>
      <c r="J19" s="7">
        <v>159</v>
      </c>
      <c r="K19" s="7">
        <v>191</v>
      </c>
      <c r="L19" s="7">
        <v>133</v>
      </c>
      <c r="M19" s="7">
        <v>139</v>
      </c>
      <c r="N19" s="7">
        <v>192</v>
      </c>
      <c r="O19" s="7">
        <v>138</v>
      </c>
      <c r="P19" s="4">
        <v>952</v>
      </c>
      <c r="Q19" s="7">
        <v>131</v>
      </c>
      <c r="R19" s="7">
        <v>113</v>
      </c>
      <c r="S19" s="7">
        <v>144</v>
      </c>
      <c r="T19" s="7">
        <v>187</v>
      </c>
      <c r="U19" s="7">
        <v>130</v>
      </c>
      <c r="V19" s="7">
        <v>213</v>
      </c>
      <c r="W19" s="4">
        <v>918</v>
      </c>
      <c r="X19" s="7">
        <v>152</v>
      </c>
      <c r="Y19" s="7">
        <v>142</v>
      </c>
      <c r="Z19" s="7">
        <v>115</v>
      </c>
      <c r="AA19" s="7">
        <v>125</v>
      </c>
      <c r="AB19" s="7">
        <v>140</v>
      </c>
      <c r="AC19" s="7">
        <v>189</v>
      </c>
      <c r="AD19" s="4">
        <v>863</v>
      </c>
      <c r="AE19" s="7">
        <v>124</v>
      </c>
      <c r="AF19" s="7">
        <v>174</v>
      </c>
      <c r="AG19" s="7">
        <v>135</v>
      </c>
      <c r="AH19" s="7">
        <v>138</v>
      </c>
      <c r="AI19" s="7">
        <v>144</v>
      </c>
      <c r="AJ19" s="7">
        <v>153</v>
      </c>
      <c r="AK19" s="4">
        <v>868</v>
      </c>
      <c r="AL19" s="7">
        <v>150</v>
      </c>
      <c r="AM19" s="7">
        <v>123</v>
      </c>
      <c r="AN19" s="7">
        <v>140</v>
      </c>
      <c r="AO19" s="7">
        <v>149</v>
      </c>
      <c r="AP19" s="7">
        <v>158</v>
      </c>
      <c r="AQ19" s="7">
        <v>189</v>
      </c>
      <c r="AR19" s="4">
        <v>909</v>
      </c>
      <c r="AS19" s="7">
        <v>135</v>
      </c>
      <c r="AT19" s="7">
        <v>142</v>
      </c>
      <c r="AU19" s="7">
        <v>126</v>
      </c>
      <c r="AV19" s="7">
        <v>158</v>
      </c>
      <c r="AW19" s="7">
        <v>157</v>
      </c>
      <c r="AX19" s="7">
        <v>146</v>
      </c>
      <c r="AY19" s="4">
        <v>864</v>
      </c>
      <c r="AZ19" s="7">
        <v>181</v>
      </c>
      <c r="BA19" s="7">
        <v>164</v>
      </c>
      <c r="BB19" s="7">
        <v>145</v>
      </c>
      <c r="BC19" s="7">
        <v>180</v>
      </c>
      <c r="BD19" s="7">
        <v>168</v>
      </c>
      <c r="BE19" s="7">
        <v>137</v>
      </c>
      <c r="BF19" s="4">
        <v>975</v>
      </c>
      <c r="BG19" s="7">
        <v>164</v>
      </c>
      <c r="BH19" s="7">
        <v>133</v>
      </c>
      <c r="BI19" s="7">
        <v>153</v>
      </c>
      <c r="BJ19" s="7">
        <v>199</v>
      </c>
      <c r="BK19" s="7">
        <v>163</v>
      </c>
      <c r="BL19" s="7">
        <v>148</v>
      </c>
      <c r="BM19" s="4">
        <v>960</v>
      </c>
      <c r="BN19" s="4">
        <v>5582</v>
      </c>
      <c r="BO19" s="110">
        <v>155.05555835555555</v>
      </c>
    </row>
    <row r="20" spans="1:67" ht="15">
      <c r="A20" s="5">
        <v>18</v>
      </c>
      <c r="B20" s="2" t="s">
        <v>92</v>
      </c>
      <c r="C20" s="3">
        <v>0</v>
      </c>
      <c r="D20" s="3">
        <v>0</v>
      </c>
      <c r="E20" s="3">
        <v>0</v>
      </c>
      <c r="F20" s="3">
        <v>0</v>
      </c>
      <c r="G20" s="3">
        <v>0</v>
      </c>
      <c r="H20" s="3">
        <v>0</v>
      </c>
      <c r="I20" s="4">
        <v>0</v>
      </c>
      <c r="J20" s="7">
        <v>0</v>
      </c>
      <c r="K20" s="7">
        <v>0</v>
      </c>
      <c r="L20" s="7">
        <v>0</v>
      </c>
      <c r="M20" s="7">
        <v>0</v>
      </c>
      <c r="N20" s="7">
        <v>0</v>
      </c>
      <c r="O20" s="7">
        <v>0</v>
      </c>
      <c r="P20" s="4">
        <v>0</v>
      </c>
      <c r="Q20" s="7">
        <v>172</v>
      </c>
      <c r="R20" s="7">
        <v>140</v>
      </c>
      <c r="S20" s="7">
        <v>131</v>
      </c>
      <c r="T20" s="7">
        <v>171</v>
      </c>
      <c r="U20" s="7">
        <v>172</v>
      </c>
      <c r="V20" s="7">
        <v>132</v>
      </c>
      <c r="W20" s="4">
        <v>918</v>
      </c>
      <c r="X20" s="7">
        <v>150</v>
      </c>
      <c r="Y20" s="7">
        <v>195</v>
      </c>
      <c r="Z20" s="7">
        <v>124</v>
      </c>
      <c r="AA20" s="7">
        <v>117</v>
      </c>
      <c r="AB20" s="7">
        <v>113</v>
      </c>
      <c r="AC20" s="7">
        <v>156</v>
      </c>
      <c r="AD20" s="4">
        <v>855</v>
      </c>
      <c r="AE20" s="7">
        <v>165</v>
      </c>
      <c r="AF20" s="7">
        <v>141</v>
      </c>
      <c r="AG20" s="7">
        <v>133</v>
      </c>
      <c r="AH20" s="7">
        <v>142</v>
      </c>
      <c r="AI20" s="7">
        <v>139</v>
      </c>
      <c r="AJ20" s="7">
        <v>180</v>
      </c>
      <c r="AK20" s="4">
        <v>900</v>
      </c>
      <c r="AL20" s="7">
        <v>120</v>
      </c>
      <c r="AM20" s="7">
        <v>125</v>
      </c>
      <c r="AN20" s="7">
        <v>193</v>
      </c>
      <c r="AO20" s="7">
        <v>192</v>
      </c>
      <c r="AP20" s="7">
        <v>137</v>
      </c>
      <c r="AQ20" s="7">
        <v>171</v>
      </c>
      <c r="AR20" s="4">
        <v>938</v>
      </c>
      <c r="AS20" s="7">
        <v>153</v>
      </c>
      <c r="AT20" s="7">
        <v>135</v>
      </c>
      <c r="AU20" s="7">
        <v>169</v>
      </c>
      <c r="AV20" s="7">
        <v>99</v>
      </c>
      <c r="AW20" s="7">
        <v>100</v>
      </c>
      <c r="AX20" s="7">
        <v>148</v>
      </c>
      <c r="AY20" s="4">
        <v>804</v>
      </c>
      <c r="AZ20" s="7">
        <v>165</v>
      </c>
      <c r="BA20" s="7">
        <v>131</v>
      </c>
      <c r="BB20" s="7">
        <v>204</v>
      </c>
      <c r="BC20" s="7">
        <v>158</v>
      </c>
      <c r="BD20" s="7">
        <v>157</v>
      </c>
      <c r="BE20" s="7">
        <v>167</v>
      </c>
      <c r="BF20" s="4">
        <v>982</v>
      </c>
      <c r="BG20" s="7">
        <v>147</v>
      </c>
      <c r="BH20" s="7">
        <v>168</v>
      </c>
      <c r="BI20" s="7">
        <v>146</v>
      </c>
      <c r="BJ20" s="7">
        <v>139</v>
      </c>
      <c r="BK20" s="7">
        <v>145</v>
      </c>
      <c r="BL20" s="7">
        <v>202</v>
      </c>
      <c r="BM20" s="4">
        <v>947</v>
      </c>
      <c r="BN20" s="4">
        <v>5540</v>
      </c>
      <c r="BO20" s="110">
        <v>153.88889518888888</v>
      </c>
    </row>
    <row r="21" spans="1:67" ht="15">
      <c r="A21" s="5">
        <v>19</v>
      </c>
      <c r="B21" s="2" t="s">
        <v>89</v>
      </c>
      <c r="C21" s="3">
        <v>158</v>
      </c>
      <c r="D21" s="3">
        <v>196</v>
      </c>
      <c r="E21" s="3">
        <v>198</v>
      </c>
      <c r="F21" s="3">
        <v>128</v>
      </c>
      <c r="G21" s="3">
        <v>161</v>
      </c>
      <c r="H21" s="3">
        <v>168</v>
      </c>
      <c r="I21" s="4">
        <v>1009</v>
      </c>
      <c r="J21" s="7">
        <v>120</v>
      </c>
      <c r="K21" s="7">
        <v>146</v>
      </c>
      <c r="L21" s="7">
        <v>154</v>
      </c>
      <c r="M21" s="7">
        <v>135</v>
      </c>
      <c r="N21" s="7">
        <v>116</v>
      </c>
      <c r="O21" s="7">
        <v>123</v>
      </c>
      <c r="P21" s="4">
        <v>794</v>
      </c>
      <c r="Q21" s="7">
        <v>125</v>
      </c>
      <c r="R21" s="7">
        <v>137</v>
      </c>
      <c r="S21" s="7">
        <v>157</v>
      </c>
      <c r="T21" s="7">
        <v>172</v>
      </c>
      <c r="U21" s="7">
        <v>113</v>
      </c>
      <c r="V21" s="7">
        <v>98</v>
      </c>
      <c r="W21" s="4">
        <v>802</v>
      </c>
      <c r="X21" s="7">
        <v>112</v>
      </c>
      <c r="Y21" s="7">
        <v>161</v>
      </c>
      <c r="Z21" s="7">
        <v>129</v>
      </c>
      <c r="AA21" s="7">
        <v>216</v>
      </c>
      <c r="AB21" s="7">
        <v>169</v>
      </c>
      <c r="AC21" s="7">
        <v>225</v>
      </c>
      <c r="AD21" s="4">
        <v>1012</v>
      </c>
      <c r="AE21" s="7">
        <v>153</v>
      </c>
      <c r="AF21" s="7">
        <v>165</v>
      </c>
      <c r="AG21" s="7">
        <v>145</v>
      </c>
      <c r="AH21" s="7">
        <v>143</v>
      </c>
      <c r="AI21" s="7">
        <v>109</v>
      </c>
      <c r="AJ21" s="7">
        <v>146</v>
      </c>
      <c r="AK21" s="4">
        <v>861</v>
      </c>
      <c r="AL21" s="7">
        <v>0</v>
      </c>
      <c r="AM21" s="7">
        <v>0</v>
      </c>
      <c r="AN21" s="7">
        <v>0</v>
      </c>
      <c r="AO21" s="7">
        <v>0</v>
      </c>
      <c r="AP21" s="7">
        <v>0</v>
      </c>
      <c r="AQ21" s="7">
        <v>0</v>
      </c>
      <c r="AR21" s="4">
        <v>0</v>
      </c>
      <c r="AS21" s="7">
        <v>173</v>
      </c>
      <c r="AT21" s="7">
        <v>175</v>
      </c>
      <c r="AU21" s="7">
        <v>209</v>
      </c>
      <c r="AV21" s="7">
        <v>170</v>
      </c>
      <c r="AW21" s="7">
        <v>195</v>
      </c>
      <c r="AX21" s="7">
        <v>106</v>
      </c>
      <c r="AY21" s="4">
        <v>1028</v>
      </c>
      <c r="AZ21" s="7">
        <v>0</v>
      </c>
      <c r="BA21" s="7">
        <v>0</v>
      </c>
      <c r="BB21" s="7">
        <v>0</v>
      </c>
      <c r="BC21" s="7">
        <v>0</v>
      </c>
      <c r="BD21" s="7">
        <v>0</v>
      </c>
      <c r="BE21" s="7">
        <v>0</v>
      </c>
      <c r="BF21" s="4">
        <v>0</v>
      </c>
      <c r="BG21" s="7">
        <v>112</v>
      </c>
      <c r="BH21" s="7">
        <v>112</v>
      </c>
      <c r="BI21" s="7">
        <v>148</v>
      </c>
      <c r="BJ21" s="7">
        <v>134</v>
      </c>
      <c r="BK21" s="7">
        <v>160</v>
      </c>
      <c r="BL21" s="7">
        <v>143</v>
      </c>
      <c r="BM21" s="4">
        <v>809</v>
      </c>
      <c r="BN21" s="4">
        <v>5521</v>
      </c>
      <c r="BO21" s="110">
        <v>153.3611185111111</v>
      </c>
    </row>
    <row r="22" spans="1:67" ht="15">
      <c r="A22" s="5">
        <v>20</v>
      </c>
      <c r="B22" s="2" t="s">
        <v>90</v>
      </c>
      <c r="C22" s="3">
        <v>172</v>
      </c>
      <c r="D22" s="3">
        <v>164</v>
      </c>
      <c r="E22" s="3">
        <v>156</v>
      </c>
      <c r="F22" s="3">
        <v>147</v>
      </c>
      <c r="G22" s="3">
        <v>122</v>
      </c>
      <c r="H22" s="3">
        <v>176</v>
      </c>
      <c r="I22" s="4">
        <v>937</v>
      </c>
      <c r="J22" s="7">
        <v>165</v>
      </c>
      <c r="K22" s="7">
        <v>139</v>
      </c>
      <c r="L22" s="7">
        <v>122</v>
      </c>
      <c r="M22" s="7">
        <v>132</v>
      </c>
      <c r="N22" s="7">
        <v>129</v>
      </c>
      <c r="O22" s="7">
        <v>98</v>
      </c>
      <c r="P22" s="4">
        <v>785</v>
      </c>
      <c r="Q22" s="7">
        <v>166</v>
      </c>
      <c r="R22" s="7">
        <v>152</v>
      </c>
      <c r="S22" s="7">
        <v>140</v>
      </c>
      <c r="T22" s="7">
        <v>158</v>
      </c>
      <c r="U22" s="7">
        <v>148</v>
      </c>
      <c r="V22" s="7">
        <v>126</v>
      </c>
      <c r="W22" s="4">
        <v>890</v>
      </c>
      <c r="X22" s="7">
        <v>158</v>
      </c>
      <c r="Y22" s="7">
        <v>150</v>
      </c>
      <c r="Z22" s="7">
        <v>179</v>
      </c>
      <c r="AA22" s="7">
        <v>149</v>
      </c>
      <c r="AB22" s="7">
        <v>168</v>
      </c>
      <c r="AC22" s="7">
        <v>166</v>
      </c>
      <c r="AD22" s="4">
        <v>970</v>
      </c>
      <c r="AE22" s="7">
        <v>0</v>
      </c>
      <c r="AF22" s="7">
        <v>0</v>
      </c>
      <c r="AG22" s="7">
        <v>0</v>
      </c>
      <c r="AH22" s="7">
        <v>0</v>
      </c>
      <c r="AI22" s="7">
        <v>0</v>
      </c>
      <c r="AJ22" s="7">
        <v>0</v>
      </c>
      <c r="AK22" s="4">
        <v>0</v>
      </c>
      <c r="AL22" s="7">
        <v>100</v>
      </c>
      <c r="AM22" s="7">
        <v>209</v>
      </c>
      <c r="AN22" s="7">
        <v>148</v>
      </c>
      <c r="AO22" s="7">
        <v>155</v>
      </c>
      <c r="AP22" s="7">
        <v>168</v>
      </c>
      <c r="AQ22" s="7">
        <v>154</v>
      </c>
      <c r="AR22" s="4">
        <v>934</v>
      </c>
      <c r="AS22" s="7">
        <v>153</v>
      </c>
      <c r="AT22" s="7">
        <v>140</v>
      </c>
      <c r="AU22" s="7">
        <v>170</v>
      </c>
      <c r="AV22" s="7">
        <v>138</v>
      </c>
      <c r="AW22" s="7">
        <v>179</v>
      </c>
      <c r="AX22" s="7">
        <v>182</v>
      </c>
      <c r="AY22" s="4">
        <v>962</v>
      </c>
      <c r="AZ22" s="7">
        <v>0</v>
      </c>
      <c r="BA22" s="7">
        <v>0</v>
      </c>
      <c r="BB22" s="7">
        <v>0</v>
      </c>
      <c r="BC22" s="7">
        <v>0</v>
      </c>
      <c r="BD22" s="7">
        <v>0</v>
      </c>
      <c r="BE22" s="7">
        <v>0</v>
      </c>
      <c r="BF22" s="4">
        <v>0</v>
      </c>
      <c r="BG22" s="7">
        <v>0</v>
      </c>
      <c r="BH22" s="7">
        <v>0</v>
      </c>
      <c r="BI22" s="7">
        <v>0</v>
      </c>
      <c r="BJ22" s="7">
        <v>0</v>
      </c>
      <c r="BK22" s="7">
        <v>0</v>
      </c>
      <c r="BL22" s="7">
        <v>0</v>
      </c>
      <c r="BM22" s="4">
        <v>0</v>
      </c>
      <c r="BN22" s="4">
        <v>5478</v>
      </c>
      <c r="BO22" s="110">
        <v>152.16667076666667</v>
      </c>
    </row>
    <row r="23" spans="1:67" ht="15">
      <c r="A23" s="5">
        <v>21</v>
      </c>
      <c r="B23" s="2" t="s">
        <v>95</v>
      </c>
      <c r="C23" s="3">
        <v>113</v>
      </c>
      <c r="D23" s="3">
        <v>162</v>
      </c>
      <c r="E23" s="3">
        <v>114</v>
      </c>
      <c r="F23" s="3">
        <v>183</v>
      </c>
      <c r="G23" s="3">
        <v>126</v>
      </c>
      <c r="H23" s="3">
        <v>118</v>
      </c>
      <c r="I23" s="4">
        <v>816</v>
      </c>
      <c r="J23" s="7">
        <v>107</v>
      </c>
      <c r="K23" s="7">
        <v>105</v>
      </c>
      <c r="L23" s="7">
        <v>92</v>
      </c>
      <c r="M23" s="7">
        <v>113</v>
      </c>
      <c r="N23" s="7">
        <v>127</v>
      </c>
      <c r="O23" s="7">
        <v>125</v>
      </c>
      <c r="P23" s="4">
        <v>669</v>
      </c>
      <c r="Q23" s="7">
        <v>141</v>
      </c>
      <c r="R23" s="7">
        <v>135</v>
      </c>
      <c r="S23" s="7">
        <v>131</v>
      </c>
      <c r="T23" s="7">
        <v>145</v>
      </c>
      <c r="U23" s="7">
        <v>117</v>
      </c>
      <c r="V23" s="7">
        <v>133</v>
      </c>
      <c r="W23" s="4">
        <v>802</v>
      </c>
      <c r="X23" s="7">
        <v>0.0001</v>
      </c>
      <c r="Y23" s="7">
        <v>159</v>
      </c>
      <c r="Z23" s="7">
        <v>168</v>
      </c>
      <c r="AA23" s="7">
        <v>180</v>
      </c>
      <c r="AB23" s="7">
        <v>143</v>
      </c>
      <c r="AC23" s="7">
        <v>113</v>
      </c>
      <c r="AD23" s="4">
        <v>763.0001</v>
      </c>
      <c r="AE23" s="7">
        <v>96</v>
      </c>
      <c r="AF23" s="7">
        <v>108</v>
      </c>
      <c r="AG23" s="7">
        <v>129</v>
      </c>
      <c r="AH23" s="7">
        <v>122</v>
      </c>
      <c r="AI23" s="7">
        <v>158</v>
      </c>
      <c r="AJ23" s="7">
        <v>137</v>
      </c>
      <c r="AK23" s="4">
        <v>750</v>
      </c>
      <c r="AL23" s="7">
        <v>145</v>
      </c>
      <c r="AM23" s="7">
        <v>167</v>
      </c>
      <c r="AN23" s="7">
        <v>146</v>
      </c>
      <c r="AO23" s="7">
        <v>141</v>
      </c>
      <c r="AP23" s="7">
        <v>131</v>
      </c>
      <c r="AQ23" s="7">
        <v>146</v>
      </c>
      <c r="AR23" s="4">
        <v>876</v>
      </c>
      <c r="AS23" s="7">
        <v>161</v>
      </c>
      <c r="AT23" s="7">
        <v>179</v>
      </c>
      <c r="AU23" s="7">
        <v>152</v>
      </c>
      <c r="AV23" s="7">
        <v>170</v>
      </c>
      <c r="AW23" s="7">
        <v>161</v>
      </c>
      <c r="AX23" s="7">
        <v>136</v>
      </c>
      <c r="AY23" s="4">
        <v>959</v>
      </c>
      <c r="AZ23" s="7">
        <v>124</v>
      </c>
      <c r="BA23" s="7">
        <v>168</v>
      </c>
      <c r="BB23" s="7">
        <v>220</v>
      </c>
      <c r="BC23" s="7">
        <v>155</v>
      </c>
      <c r="BD23" s="7">
        <v>188</v>
      </c>
      <c r="BE23" s="7">
        <v>127</v>
      </c>
      <c r="BF23" s="4">
        <v>982</v>
      </c>
      <c r="BG23" s="7">
        <v>119</v>
      </c>
      <c r="BH23" s="7">
        <v>156</v>
      </c>
      <c r="BI23" s="7">
        <v>193</v>
      </c>
      <c r="BJ23" s="7">
        <v>156</v>
      </c>
      <c r="BK23" s="7">
        <v>133</v>
      </c>
      <c r="BL23" s="7">
        <v>162</v>
      </c>
      <c r="BM23" s="4">
        <v>919</v>
      </c>
      <c r="BN23" s="4">
        <v>5354</v>
      </c>
      <c r="BO23" s="110">
        <v>148.72222802222223</v>
      </c>
    </row>
    <row r="24" spans="1:67" ht="15">
      <c r="A24" s="5">
        <v>22</v>
      </c>
      <c r="B24" s="2" t="s">
        <v>97</v>
      </c>
      <c r="C24" s="3">
        <v>0</v>
      </c>
      <c r="D24" s="3">
        <v>0</v>
      </c>
      <c r="E24" s="3">
        <v>0</v>
      </c>
      <c r="F24" s="3">
        <v>0</v>
      </c>
      <c r="G24" s="3">
        <v>0</v>
      </c>
      <c r="H24" s="3">
        <v>0</v>
      </c>
      <c r="I24" s="4">
        <v>0</v>
      </c>
      <c r="J24" s="7">
        <v>131</v>
      </c>
      <c r="K24" s="7">
        <v>151</v>
      </c>
      <c r="L24" s="7">
        <v>137</v>
      </c>
      <c r="M24" s="7">
        <v>102</v>
      </c>
      <c r="N24" s="7">
        <v>121</v>
      </c>
      <c r="O24" s="7">
        <v>125</v>
      </c>
      <c r="P24" s="4">
        <v>767</v>
      </c>
      <c r="Q24" s="7">
        <v>106</v>
      </c>
      <c r="R24" s="7">
        <v>179</v>
      </c>
      <c r="S24" s="7">
        <v>120</v>
      </c>
      <c r="T24" s="7">
        <v>132</v>
      </c>
      <c r="U24" s="7">
        <v>159</v>
      </c>
      <c r="V24" s="7">
        <v>163</v>
      </c>
      <c r="W24" s="4">
        <v>859</v>
      </c>
      <c r="X24" s="7">
        <v>120</v>
      </c>
      <c r="Y24" s="7">
        <v>121</v>
      </c>
      <c r="Z24" s="7">
        <v>136</v>
      </c>
      <c r="AA24" s="7">
        <v>170</v>
      </c>
      <c r="AB24" s="7">
        <v>129</v>
      </c>
      <c r="AC24" s="7">
        <v>162</v>
      </c>
      <c r="AD24" s="4">
        <v>838</v>
      </c>
      <c r="AE24" s="7">
        <v>117</v>
      </c>
      <c r="AF24" s="7">
        <v>126</v>
      </c>
      <c r="AG24" s="7">
        <v>122</v>
      </c>
      <c r="AH24" s="7">
        <v>0</v>
      </c>
      <c r="AI24" s="7">
        <v>0</v>
      </c>
      <c r="AJ24" s="7">
        <v>0</v>
      </c>
      <c r="AK24" s="4">
        <v>365</v>
      </c>
      <c r="AL24" s="7">
        <v>130</v>
      </c>
      <c r="AM24" s="7">
        <v>120</v>
      </c>
      <c r="AN24" s="7">
        <v>132</v>
      </c>
      <c r="AO24" s="7">
        <v>117</v>
      </c>
      <c r="AP24" s="7">
        <v>129</v>
      </c>
      <c r="AQ24" s="7">
        <v>174</v>
      </c>
      <c r="AR24" s="4">
        <v>802</v>
      </c>
      <c r="AS24" s="7">
        <v>133</v>
      </c>
      <c r="AT24" s="7">
        <v>196</v>
      </c>
      <c r="AU24" s="7">
        <v>191</v>
      </c>
      <c r="AV24" s="7">
        <v>188</v>
      </c>
      <c r="AW24" s="7">
        <v>189</v>
      </c>
      <c r="AX24" s="7">
        <v>167</v>
      </c>
      <c r="AY24" s="4">
        <v>1064</v>
      </c>
      <c r="AZ24" s="7">
        <v>125</v>
      </c>
      <c r="BA24" s="7">
        <v>135</v>
      </c>
      <c r="BB24" s="7">
        <v>126</v>
      </c>
      <c r="BC24" s="7">
        <v>132</v>
      </c>
      <c r="BD24" s="7">
        <v>124</v>
      </c>
      <c r="BE24" s="7">
        <v>178</v>
      </c>
      <c r="BF24" s="4">
        <v>820</v>
      </c>
      <c r="BG24" s="7">
        <v>154</v>
      </c>
      <c r="BH24" s="7">
        <v>130</v>
      </c>
      <c r="BI24" s="7">
        <v>157</v>
      </c>
      <c r="BJ24" s="7">
        <v>133</v>
      </c>
      <c r="BK24" s="7">
        <v>178</v>
      </c>
      <c r="BL24" s="7">
        <v>172</v>
      </c>
      <c r="BM24" s="4">
        <v>924</v>
      </c>
      <c r="BN24" s="4">
        <v>5307</v>
      </c>
      <c r="BO24" s="110">
        <v>147.41667276666666</v>
      </c>
    </row>
    <row r="25" spans="1:67" ht="15">
      <c r="A25" s="5">
        <v>23</v>
      </c>
      <c r="B25" s="2" t="s">
        <v>93</v>
      </c>
      <c r="C25" s="3">
        <v>155</v>
      </c>
      <c r="D25" s="3">
        <v>138</v>
      </c>
      <c r="E25" s="3">
        <v>128</v>
      </c>
      <c r="F25" s="3">
        <v>143</v>
      </c>
      <c r="G25" s="3">
        <v>167</v>
      </c>
      <c r="H25" s="3">
        <v>177</v>
      </c>
      <c r="I25" s="4">
        <v>908</v>
      </c>
      <c r="J25" s="7">
        <v>173</v>
      </c>
      <c r="K25" s="7">
        <v>190</v>
      </c>
      <c r="L25" s="7">
        <v>180</v>
      </c>
      <c r="M25" s="7">
        <v>162</v>
      </c>
      <c r="N25" s="7">
        <v>130</v>
      </c>
      <c r="O25" s="7">
        <v>115</v>
      </c>
      <c r="P25" s="4">
        <v>950</v>
      </c>
      <c r="Q25" s="7">
        <v>123</v>
      </c>
      <c r="R25" s="7">
        <v>169</v>
      </c>
      <c r="S25" s="7">
        <v>152</v>
      </c>
      <c r="T25" s="7">
        <v>121</v>
      </c>
      <c r="U25" s="7">
        <v>130</v>
      </c>
      <c r="V25" s="7">
        <v>146</v>
      </c>
      <c r="W25" s="4">
        <v>841</v>
      </c>
      <c r="X25" s="7">
        <v>142</v>
      </c>
      <c r="Y25" s="7">
        <v>129</v>
      </c>
      <c r="Z25" s="7">
        <v>156</v>
      </c>
      <c r="AA25" s="7">
        <v>161</v>
      </c>
      <c r="AB25" s="7">
        <v>140</v>
      </c>
      <c r="AC25" s="7">
        <v>125</v>
      </c>
      <c r="AD25" s="4">
        <v>853</v>
      </c>
      <c r="AE25" s="7">
        <v>154</v>
      </c>
      <c r="AF25" s="7">
        <v>199</v>
      </c>
      <c r="AG25" s="7">
        <v>182</v>
      </c>
      <c r="AH25" s="7">
        <v>116</v>
      </c>
      <c r="AI25" s="7">
        <v>99</v>
      </c>
      <c r="AJ25" s="7">
        <v>122</v>
      </c>
      <c r="AK25" s="4">
        <v>872</v>
      </c>
      <c r="AL25" s="7">
        <v>110</v>
      </c>
      <c r="AM25" s="7">
        <v>125</v>
      </c>
      <c r="AN25" s="7">
        <v>148</v>
      </c>
      <c r="AO25" s="7">
        <v>110</v>
      </c>
      <c r="AP25" s="7">
        <v>122</v>
      </c>
      <c r="AQ25" s="7">
        <v>131</v>
      </c>
      <c r="AR25" s="4">
        <v>746</v>
      </c>
      <c r="AS25" s="7">
        <v>133</v>
      </c>
      <c r="AT25" s="7">
        <v>143</v>
      </c>
      <c r="AU25" s="7">
        <v>171</v>
      </c>
      <c r="AV25" s="7">
        <v>124</v>
      </c>
      <c r="AW25" s="7">
        <v>136</v>
      </c>
      <c r="AX25" s="7">
        <v>167</v>
      </c>
      <c r="AY25" s="4">
        <v>874</v>
      </c>
      <c r="AZ25" s="7">
        <v>106</v>
      </c>
      <c r="BA25" s="7">
        <v>149</v>
      </c>
      <c r="BB25" s="7">
        <v>100</v>
      </c>
      <c r="BC25" s="7">
        <v>132</v>
      </c>
      <c r="BD25" s="7">
        <v>158</v>
      </c>
      <c r="BE25" s="7">
        <v>135</v>
      </c>
      <c r="BF25" s="4">
        <v>780</v>
      </c>
      <c r="BG25" s="7">
        <v>147</v>
      </c>
      <c r="BH25" s="7">
        <v>155</v>
      </c>
      <c r="BI25" s="7">
        <v>119</v>
      </c>
      <c r="BJ25" s="7">
        <v>109</v>
      </c>
      <c r="BK25" s="7">
        <v>127</v>
      </c>
      <c r="BL25" s="7">
        <v>143</v>
      </c>
      <c r="BM25" s="4">
        <v>800</v>
      </c>
      <c r="BN25" s="4">
        <v>5298</v>
      </c>
      <c r="BO25" s="110">
        <v>147.16667846666667</v>
      </c>
    </row>
    <row r="26" spans="1:67" ht="15">
      <c r="A26" s="5">
        <v>24</v>
      </c>
      <c r="B26" s="2" t="s">
        <v>94</v>
      </c>
      <c r="C26" s="3">
        <v>128</v>
      </c>
      <c r="D26" s="3">
        <v>154</v>
      </c>
      <c r="E26" s="3">
        <v>144</v>
      </c>
      <c r="F26" s="3">
        <v>170</v>
      </c>
      <c r="G26" s="3">
        <v>136</v>
      </c>
      <c r="H26" s="3">
        <v>191</v>
      </c>
      <c r="I26" s="4">
        <v>923</v>
      </c>
      <c r="J26" s="7">
        <v>113</v>
      </c>
      <c r="K26" s="7">
        <v>126</v>
      </c>
      <c r="L26" s="7">
        <v>113</v>
      </c>
      <c r="M26" s="7">
        <v>126</v>
      </c>
      <c r="N26" s="7">
        <v>148</v>
      </c>
      <c r="O26" s="7">
        <v>154</v>
      </c>
      <c r="P26" s="4">
        <v>780</v>
      </c>
      <c r="Q26" s="7">
        <v>0</v>
      </c>
      <c r="R26" s="7">
        <v>0</v>
      </c>
      <c r="S26" s="7">
        <v>0</v>
      </c>
      <c r="T26" s="7">
        <v>0</v>
      </c>
      <c r="U26" s="7">
        <v>0</v>
      </c>
      <c r="V26" s="7">
        <v>0</v>
      </c>
      <c r="W26" s="4">
        <v>0</v>
      </c>
      <c r="X26" s="7">
        <v>140</v>
      </c>
      <c r="Y26" s="7">
        <v>158</v>
      </c>
      <c r="Z26" s="7">
        <v>156</v>
      </c>
      <c r="AA26" s="7">
        <v>138</v>
      </c>
      <c r="AB26" s="7">
        <v>183</v>
      </c>
      <c r="AC26" s="7">
        <v>179</v>
      </c>
      <c r="AD26" s="4">
        <v>954</v>
      </c>
      <c r="AE26" s="7">
        <v>143</v>
      </c>
      <c r="AF26" s="7">
        <v>128</v>
      </c>
      <c r="AG26" s="7">
        <v>161</v>
      </c>
      <c r="AH26" s="7">
        <v>156</v>
      </c>
      <c r="AI26" s="7">
        <v>134</v>
      </c>
      <c r="AJ26" s="7">
        <v>143</v>
      </c>
      <c r="AK26" s="4">
        <v>865</v>
      </c>
      <c r="AL26" s="7">
        <v>167</v>
      </c>
      <c r="AM26" s="7">
        <v>145</v>
      </c>
      <c r="AN26" s="7">
        <v>124</v>
      </c>
      <c r="AO26" s="7">
        <v>131</v>
      </c>
      <c r="AP26" s="7">
        <v>121</v>
      </c>
      <c r="AQ26" s="7">
        <v>139</v>
      </c>
      <c r="AR26" s="4">
        <v>827</v>
      </c>
      <c r="AS26" s="7">
        <v>201</v>
      </c>
      <c r="AT26" s="7">
        <v>166</v>
      </c>
      <c r="AU26" s="7">
        <v>134</v>
      </c>
      <c r="AV26" s="7">
        <v>119</v>
      </c>
      <c r="AW26" s="7">
        <v>122</v>
      </c>
      <c r="AX26" s="7">
        <v>146</v>
      </c>
      <c r="AY26" s="4">
        <v>888</v>
      </c>
      <c r="AZ26" s="7">
        <v>144</v>
      </c>
      <c r="BA26" s="7">
        <v>157</v>
      </c>
      <c r="BB26" s="7">
        <v>162</v>
      </c>
      <c r="BC26" s="7">
        <v>99</v>
      </c>
      <c r="BD26" s="7">
        <v>118</v>
      </c>
      <c r="BE26" s="7">
        <v>142</v>
      </c>
      <c r="BF26" s="4">
        <v>822</v>
      </c>
      <c r="BG26" s="7">
        <v>135</v>
      </c>
      <c r="BH26" s="7">
        <v>113</v>
      </c>
      <c r="BI26" s="7">
        <v>136</v>
      </c>
      <c r="BJ26" s="7">
        <v>148</v>
      </c>
      <c r="BK26" s="7">
        <v>136</v>
      </c>
      <c r="BL26" s="7">
        <v>158</v>
      </c>
      <c r="BM26" s="4">
        <v>826</v>
      </c>
      <c r="BN26" s="4">
        <v>5283</v>
      </c>
      <c r="BO26" s="110">
        <v>146.7500065</v>
      </c>
    </row>
    <row r="27" spans="1:67" ht="15">
      <c r="A27" s="5">
        <v>25</v>
      </c>
      <c r="B27" s="2" t="s">
        <v>98</v>
      </c>
      <c r="C27" s="3">
        <v>160</v>
      </c>
      <c r="D27" s="3">
        <v>220</v>
      </c>
      <c r="E27" s="3">
        <v>193</v>
      </c>
      <c r="F27" s="3">
        <v>216</v>
      </c>
      <c r="G27" s="3">
        <v>193</v>
      </c>
      <c r="H27" s="3">
        <v>182</v>
      </c>
      <c r="I27" s="4">
        <v>1164</v>
      </c>
      <c r="J27" s="7">
        <v>0</v>
      </c>
      <c r="K27" s="7">
        <v>0</v>
      </c>
      <c r="L27" s="7">
        <v>0</v>
      </c>
      <c r="M27" s="7">
        <v>0</v>
      </c>
      <c r="N27" s="7">
        <v>0</v>
      </c>
      <c r="O27" s="7">
        <v>0</v>
      </c>
      <c r="P27" s="4">
        <v>0</v>
      </c>
      <c r="Q27" s="7">
        <v>0</v>
      </c>
      <c r="R27" s="7">
        <v>0</v>
      </c>
      <c r="S27" s="7">
        <v>0</v>
      </c>
      <c r="T27" s="7">
        <v>0</v>
      </c>
      <c r="U27" s="7">
        <v>0</v>
      </c>
      <c r="V27" s="7">
        <v>0</v>
      </c>
      <c r="W27" s="4">
        <v>0</v>
      </c>
      <c r="X27" s="7">
        <v>143</v>
      </c>
      <c r="Y27" s="7">
        <v>232</v>
      </c>
      <c r="Z27" s="7">
        <v>164</v>
      </c>
      <c r="AA27" s="7">
        <v>124</v>
      </c>
      <c r="AB27" s="7">
        <v>209</v>
      </c>
      <c r="AC27" s="7">
        <v>180</v>
      </c>
      <c r="AD27" s="4">
        <v>1052</v>
      </c>
      <c r="AE27" s="7">
        <v>0</v>
      </c>
      <c r="AF27" s="7">
        <v>0</v>
      </c>
      <c r="AG27" s="7">
        <v>0</v>
      </c>
      <c r="AH27" s="7">
        <v>0</v>
      </c>
      <c r="AI27" s="7">
        <v>0</v>
      </c>
      <c r="AJ27" s="7">
        <v>0</v>
      </c>
      <c r="AK27" s="4">
        <v>0</v>
      </c>
      <c r="AL27" s="7">
        <v>201</v>
      </c>
      <c r="AM27" s="7">
        <v>170</v>
      </c>
      <c r="AN27" s="7">
        <v>187</v>
      </c>
      <c r="AO27" s="7">
        <v>156</v>
      </c>
      <c r="AP27" s="7">
        <v>158</v>
      </c>
      <c r="AQ27" s="7">
        <v>126</v>
      </c>
      <c r="AR27" s="4">
        <v>998</v>
      </c>
      <c r="AS27" s="7">
        <v>169</v>
      </c>
      <c r="AT27" s="7">
        <v>226</v>
      </c>
      <c r="AU27" s="7">
        <v>192</v>
      </c>
      <c r="AV27" s="7">
        <v>185</v>
      </c>
      <c r="AW27" s="7">
        <v>200</v>
      </c>
      <c r="AX27" s="7">
        <v>169</v>
      </c>
      <c r="AY27" s="4">
        <v>1141</v>
      </c>
      <c r="AZ27" s="7">
        <v>0</v>
      </c>
      <c r="BA27" s="7">
        <v>0</v>
      </c>
      <c r="BB27" s="7">
        <v>0</v>
      </c>
      <c r="BC27" s="7">
        <v>0</v>
      </c>
      <c r="BD27" s="7">
        <v>0</v>
      </c>
      <c r="BE27" s="7">
        <v>0</v>
      </c>
      <c r="BF27" s="4">
        <v>0</v>
      </c>
      <c r="BG27" s="7">
        <v>148</v>
      </c>
      <c r="BH27" s="7">
        <v>133</v>
      </c>
      <c r="BI27" s="7">
        <v>128</v>
      </c>
      <c r="BJ27" s="7">
        <v>141</v>
      </c>
      <c r="BK27" s="7">
        <v>138</v>
      </c>
      <c r="BL27" s="7">
        <v>192</v>
      </c>
      <c r="BM27" s="4">
        <v>880</v>
      </c>
      <c r="BN27" s="4">
        <v>5235</v>
      </c>
      <c r="BO27" s="110">
        <v>145.41667666666666</v>
      </c>
    </row>
    <row r="28" spans="1:67" ht="15">
      <c r="A28" s="5">
        <v>26</v>
      </c>
      <c r="B28" s="2" t="s">
        <v>96</v>
      </c>
      <c r="C28" s="3">
        <v>178</v>
      </c>
      <c r="D28" s="3">
        <v>165</v>
      </c>
      <c r="E28" s="3">
        <v>190</v>
      </c>
      <c r="F28" s="3">
        <v>136</v>
      </c>
      <c r="G28" s="3">
        <v>194</v>
      </c>
      <c r="H28" s="3">
        <v>184</v>
      </c>
      <c r="I28" s="4">
        <v>1047</v>
      </c>
      <c r="J28" s="7">
        <v>130</v>
      </c>
      <c r="K28" s="7">
        <v>73</v>
      </c>
      <c r="L28" s="7">
        <v>108</v>
      </c>
      <c r="M28" s="7">
        <v>126</v>
      </c>
      <c r="N28" s="7">
        <v>161</v>
      </c>
      <c r="O28" s="7">
        <v>123</v>
      </c>
      <c r="P28" s="4">
        <v>721</v>
      </c>
      <c r="Q28" s="7">
        <v>111</v>
      </c>
      <c r="R28" s="7">
        <v>157</v>
      </c>
      <c r="S28" s="7">
        <v>111</v>
      </c>
      <c r="T28" s="7">
        <v>110</v>
      </c>
      <c r="U28" s="7">
        <v>173</v>
      </c>
      <c r="V28" s="7">
        <v>138</v>
      </c>
      <c r="W28" s="4">
        <v>800</v>
      </c>
      <c r="X28" s="7">
        <v>119</v>
      </c>
      <c r="Y28" s="7">
        <v>122</v>
      </c>
      <c r="Z28" s="7">
        <v>134</v>
      </c>
      <c r="AA28" s="7">
        <v>137</v>
      </c>
      <c r="AB28" s="7">
        <v>150</v>
      </c>
      <c r="AC28" s="7">
        <v>97</v>
      </c>
      <c r="AD28" s="4">
        <v>759</v>
      </c>
      <c r="AE28" s="7">
        <v>145</v>
      </c>
      <c r="AF28" s="7">
        <v>149</v>
      </c>
      <c r="AG28" s="7">
        <v>132</v>
      </c>
      <c r="AH28" s="7">
        <v>151</v>
      </c>
      <c r="AI28" s="7">
        <v>112</v>
      </c>
      <c r="AJ28" s="7">
        <v>115</v>
      </c>
      <c r="AK28" s="4">
        <v>804</v>
      </c>
      <c r="AL28" s="7">
        <v>143</v>
      </c>
      <c r="AM28" s="7">
        <v>125</v>
      </c>
      <c r="AN28" s="7">
        <v>128</v>
      </c>
      <c r="AO28" s="7">
        <v>131</v>
      </c>
      <c r="AP28" s="7">
        <v>156</v>
      </c>
      <c r="AQ28" s="7">
        <v>148</v>
      </c>
      <c r="AR28" s="4">
        <v>831</v>
      </c>
      <c r="AS28" s="7">
        <v>143</v>
      </c>
      <c r="AT28" s="7">
        <v>149</v>
      </c>
      <c r="AU28" s="7">
        <v>128</v>
      </c>
      <c r="AV28" s="7">
        <v>142</v>
      </c>
      <c r="AW28" s="7">
        <v>189</v>
      </c>
      <c r="AX28" s="7">
        <v>178</v>
      </c>
      <c r="AY28" s="4">
        <v>929</v>
      </c>
      <c r="AZ28" s="7">
        <v>0</v>
      </c>
      <c r="BA28" s="7">
        <v>0</v>
      </c>
      <c r="BB28" s="7">
        <v>0</v>
      </c>
      <c r="BC28" s="7">
        <v>0</v>
      </c>
      <c r="BD28" s="7">
        <v>0</v>
      </c>
      <c r="BE28" s="7">
        <v>0</v>
      </c>
      <c r="BF28" s="4">
        <v>0</v>
      </c>
      <c r="BG28" s="7">
        <v>0</v>
      </c>
      <c r="BH28" s="7">
        <v>0</v>
      </c>
      <c r="BI28" s="7">
        <v>0</v>
      </c>
      <c r="BJ28" s="7">
        <v>0</v>
      </c>
      <c r="BK28" s="7">
        <v>0</v>
      </c>
      <c r="BL28" s="7">
        <v>0</v>
      </c>
      <c r="BM28" s="4">
        <v>0</v>
      </c>
      <c r="BN28" s="4">
        <v>5170</v>
      </c>
      <c r="BO28" s="110">
        <v>143.61111781111111</v>
      </c>
    </row>
    <row r="29" spans="1:67" ht="15">
      <c r="A29" s="5">
        <v>27</v>
      </c>
      <c r="B29" s="2" t="s">
        <v>99</v>
      </c>
      <c r="C29" s="3">
        <v>134</v>
      </c>
      <c r="D29" s="3">
        <v>118</v>
      </c>
      <c r="E29" s="3">
        <v>156</v>
      </c>
      <c r="F29" s="3">
        <v>200</v>
      </c>
      <c r="G29" s="3">
        <v>146</v>
      </c>
      <c r="H29" s="3">
        <v>168</v>
      </c>
      <c r="I29" s="4">
        <v>922</v>
      </c>
      <c r="J29" s="7">
        <v>124</v>
      </c>
      <c r="K29" s="7">
        <v>138</v>
      </c>
      <c r="L29" s="7">
        <v>146</v>
      </c>
      <c r="M29" s="7">
        <v>115</v>
      </c>
      <c r="N29" s="7">
        <v>129</v>
      </c>
      <c r="O29" s="7">
        <v>127</v>
      </c>
      <c r="P29" s="4">
        <v>779</v>
      </c>
      <c r="Q29" s="7">
        <v>159</v>
      </c>
      <c r="R29" s="7">
        <v>158</v>
      </c>
      <c r="S29" s="7">
        <v>126</v>
      </c>
      <c r="T29" s="7">
        <v>122</v>
      </c>
      <c r="U29" s="7">
        <v>115</v>
      </c>
      <c r="V29" s="7">
        <v>118</v>
      </c>
      <c r="W29" s="4">
        <v>798</v>
      </c>
      <c r="X29" s="7">
        <v>116</v>
      </c>
      <c r="Y29" s="7">
        <v>169</v>
      </c>
      <c r="Z29" s="7">
        <v>148</v>
      </c>
      <c r="AA29" s="7">
        <v>144</v>
      </c>
      <c r="AB29" s="7">
        <v>155</v>
      </c>
      <c r="AC29" s="7">
        <v>145</v>
      </c>
      <c r="AD29" s="4">
        <v>877</v>
      </c>
      <c r="AE29" s="7">
        <v>119</v>
      </c>
      <c r="AF29" s="7">
        <v>153</v>
      </c>
      <c r="AG29" s="7">
        <v>118</v>
      </c>
      <c r="AH29" s="7">
        <v>146</v>
      </c>
      <c r="AI29" s="7">
        <v>152</v>
      </c>
      <c r="AJ29" s="7">
        <v>124</v>
      </c>
      <c r="AK29" s="4">
        <v>812</v>
      </c>
      <c r="AL29" s="7">
        <v>0</v>
      </c>
      <c r="AM29" s="7">
        <v>0</v>
      </c>
      <c r="AN29" s="7">
        <v>0</v>
      </c>
      <c r="AO29" s="7">
        <v>0</v>
      </c>
      <c r="AP29" s="7">
        <v>0</v>
      </c>
      <c r="AQ29" s="7">
        <v>0</v>
      </c>
      <c r="AR29" s="4">
        <v>0</v>
      </c>
      <c r="AS29" s="7">
        <v>140</v>
      </c>
      <c r="AT29" s="7">
        <v>129</v>
      </c>
      <c r="AU29" s="7">
        <v>142</v>
      </c>
      <c r="AV29" s="7">
        <v>198</v>
      </c>
      <c r="AW29" s="7">
        <v>185</v>
      </c>
      <c r="AX29" s="7">
        <v>105</v>
      </c>
      <c r="AY29" s="4">
        <v>899</v>
      </c>
      <c r="AZ29" s="7">
        <v>116</v>
      </c>
      <c r="BA29" s="7">
        <v>159</v>
      </c>
      <c r="BB29" s="7">
        <v>103</v>
      </c>
      <c r="BC29" s="7">
        <v>192</v>
      </c>
      <c r="BD29" s="7">
        <v>122</v>
      </c>
      <c r="BE29" s="7">
        <v>147</v>
      </c>
      <c r="BF29" s="4">
        <v>839</v>
      </c>
      <c r="BG29" s="7">
        <v>0</v>
      </c>
      <c r="BH29" s="7">
        <v>0</v>
      </c>
      <c r="BI29" s="7">
        <v>0</v>
      </c>
      <c r="BJ29" s="7">
        <v>0</v>
      </c>
      <c r="BK29" s="7">
        <v>0</v>
      </c>
      <c r="BL29" s="7">
        <v>0</v>
      </c>
      <c r="BM29" s="4">
        <v>0</v>
      </c>
      <c r="BN29" s="4">
        <v>5147</v>
      </c>
      <c r="BO29" s="110">
        <v>142.97222922222224</v>
      </c>
    </row>
    <row r="30" spans="1:67" ht="15">
      <c r="A30" s="5">
        <v>28</v>
      </c>
      <c r="B30" s="2" t="s">
        <v>78</v>
      </c>
      <c r="C30" s="3">
        <v>169</v>
      </c>
      <c r="D30" s="3">
        <v>152</v>
      </c>
      <c r="E30" s="3">
        <v>148</v>
      </c>
      <c r="F30" s="3">
        <v>150</v>
      </c>
      <c r="G30" s="3">
        <v>181</v>
      </c>
      <c r="H30" s="3">
        <v>162</v>
      </c>
      <c r="I30" s="4">
        <v>962</v>
      </c>
      <c r="J30" s="7">
        <v>0</v>
      </c>
      <c r="K30" s="7">
        <v>0</v>
      </c>
      <c r="L30" s="7">
        <v>0</v>
      </c>
      <c r="M30" s="7">
        <v>0</v>
      </c>
      <c r="N30" s="7">
        <v>0</v>
      </c>
      <c r="O30" s="7">
        <v>0</v>
      </c>
      <c r="P30" s="4">
        <v>0</v>
      </c>
      <c r="Q30" s="7">
        <v>0</v>
      </c>
      <c r="R30" s="7">
        <v>0</v>
      </c>
      <c r="S30" s="7">
        <v>0</v>
      </c>
      <c r="T30" s="7">
        <v>0</v>
      </c>
      <c r="U30" s="7">
        <v>0</v>
      </c>
      <c r="V30" s="7">
        <v>0</v>
      </c>
      <c r="W30" s="4">
        <v>0</v>
      </c>
      <c r="X30" s="7">
        <v>197</v>
      </c>
      <c r="Y30" s="7">
        <v>182</v>
      </c>
      <c r="Z30" s="7">
        <v>194</v>
      </c>
      <c r="AA30" s="7">
        <v>185</v>
      </c>
      <c r="AB30" s="7">
        <v>125</v>
      </c>
      <c r="AC30" s="7">
        <v>201</v>
      </c>
      <c r="AD30" s="4">
        <v>1084</v>
      </c>
      <c r="AE30" s="7">
        <v>141</v>
      </c>
      <c r="AF30" s="7">
        <v>171</v>
      </c>
      <c r="AG30" s="7">
        <v>149</v>
      </c>
      <c r="AH30" s="7">
        <v>180</v>
      </c>
      <c r="AI30" s="7">
        <v>180</v>
      </c>
      <c r="AJ30" s="7">
        <v>152</v>
      </c>
      <c r="AK30" s="4">
        <v>973</v>
      </c>
      <c r="AL30" s="7">
        <v>191</v>
      </c>
      <c r="AM30" s="7">
        <v>169</v>
      </c>
      <c r="AN30" s="7">
        <v>164</v>
      </c>
      <c r="AO30" s="7">
        <v>172</v>
      </c>
      <c r="AP30" s="7">
        <v>117</v>
      </c>
      <c r="AQ30" s="7">
        <v>179</v>
      </c>
      <c r="AR30" s="4">
        <v>992</v>
      </c>
      <c r="AS30" s="7">
        <v>158</v>
      </c>
      <c r="AT30" s="7">
        <v>143</v>
      </c>
      <c r="AU30" s="7">
        <v>169</v>
      </c>
      <c r="AV30" s="7">
        <v>166</v>
      </c>
      <c r="AW30" s="7">
        <v>156</v>
      </c>
      <c r="AX30" s="7">
        <v>182</v>
      </c>
      <c r="AY30" s="4">
        <v>974</v>
      </c>
      <c r="AZ30" s="7">
        <v>0</v>
      </c>
      <c r="BA30" s="7">
        <v>0</v>
      </c>
      <c r="BB30" s="7">
        <v>0</v>
      </c>
      <c r="BC30" s="7">
        <v>0</v>
      </c>
      <c r="BD30" s="7">
        <v>0</v>
      </c>
      <c r="BE30" s="7">
        <v>0</v>
      </c>
      <c r="BF30" s="4">
        <v>0</v>
      </c>
      <c r="BG30" s="7">
        <v>0</v>
      </c>
      <c r="BH30" s="7">
        <v>0</v>
      </c>
      <c r="BI30" s="7">
        <v>0</v>
      </c>
      <c r="BJ30" s="7">
        <v>0</v>
      </c>
      <c r="BK30" s="7">
        <v>0</v>
      </c>
      <c r="BL30" s="7">
        <v>0</v>
      </c>
      <c r="BM30" s="4">
        <v>0</v>
      </c>
      <c r="BN30" s="4">
        <v>4985</v>
      </c>
      <c r="BO30" s="110">
        <v>138.47222432222222</v>
      </c>
    </row>
    <row r="31" spans="1:67" ht="15">
      <c r="A31" s="5">
        <v>29</v>
      </c>
      <c r="B31" s="2" t="s">
        <v>83</v>
      </c>
      <c r="C31" s="3">
        <v>190</v>
      </c>
      <c r="D31" s="3">
        <v>171</v>
      </c>
      <c r="E31" s="3">
        <v>141</v>
      </c>
      <c r="F31" s="3">
        <v>165</v>
      </c>
      <c r="G31" s="3">
        <v>157</v>
      </c>
      <c r="H31" s="3">
        <v>201</v>
      </c>
      <c r="I31" s="4">
        <v>1025</v>
      </c>
      <c r="J31" s="7">
        <v>0</v>
      </c>
      <c r="K31" s="7">
        <v>0</v>
      </c>
      <c r="L31" s="7">
        <v>0</v>
      </c>
      <c r="M31" s="7">
        <v>0</v>
      </c>
      <c r="N31" s="7">
        <v>0</v>
      </c>
      <c r="O31" s="7">
        <v>0</v>
      </c>
      <c r="P31" s="4">
        <v>0</v>
      </c>
      <c r="Q31" s="7">
        <v>114</v>
      </c>
      <c r="R31" s="7">
        <v>129</v>
      </c>
      <c r="S31" s="7">
        <v>125</v>
      </c>
      <c r="T31" s="7">
        <v>162</v>
      </c>
      <c r="U31" s="7">
        <v>186</v>
      </c>
      <c r="V31" s="7">
        <v>136</v>
      </c>
      <c r="W31" s="4">
        <v>852</v>
      </c>
      <c r="X31" s="7">
        <v>189</v>
      </c>
      <c r="Y31" s="7">
        <v>124</v>
      </c>
      <c r="Z31" s="7">
        <v>172</v>
      </c>
      <c r="AA31" s="7">
        <v>171</v>
      </c>
      <c r="AB31" s="7">
        <v>144</v>
      </c>
      <c r="AC31" s="7">
        <v>176</v>
      </c>
      <c r="AD31" s="4">
        <v>976</v>
      </c>
      <c r="AE31" s="7">
        <v>0</v>
      </c>
      <c r="AF31" s="7">
        <v>0</v>
      </c>
      <c r="AG31" s="7">
        <v>0</v>
      </c>
      <c r="AH31" s="7">
        <v>0</v>
      </c>
      <c r="AI31" s="7">
        <v>0</v>
      </c>
      <c r="AJ31" s="7">
        <v>0</v>
      </c>
      <c r="AK31" s="4">
        <v>0</v>
      </c>
      <c r="AL31" s="7">
        <v>181</v>
      </c>
      <c r="AM31" s="7">
        <v>197</v>
      </c>
      <c r="AN31" s="7">
        <v>181</v>
      </c>
      <c r="AO31" s="7">
        <v>135</v>
      </c>
      <c r="AP31" s="7">
        <v>150</v>
      </c>
      <c r="AQ31" s="7">
        <v>161</v>
      </c>
      <c r="AR31" s="4">
        <v>1005</v>
      </c>
      <c r="AS31" s="7">
        <v>148</v>
      </c>
      <c r="AT31" s="7">
        <v>226</v>
      </c>
      <c r="AU31" s="7">
        <v>184</v>
      </c>
      <c r="AV31" s="7">
        <v>232</v>
      </c>
      <c r="AW31" s="7">
        <v>160</v>
      </c>
      <c r="AX31" s="7">
        <v>135</v>
      </c>
      <c r="AY31" s="4">
        <v>1085</v>
      </c>
      <c r="AZ31" s="7">
        <v>0</v>
      </c>
      <c r="BA31" s="7">
        <v>0</v>
      </c>
      <c r="BB31" s="7">
        <v>0</v>
      </c>
      <c r="BC31" s="7">
        <v>0</v>
      </c>
      <c r="BD31" s="7">
        <v>0</v>
      </c>
      <c r="BE31" s="7">
        <v>0</v>
      </c>
      <c r="BF31" s="4">
        <v>0</v>
      </c>
      <c r="BG31" s="7">
        <v>0</v>
      </c>
      <c r="BH31" s="7">
        <v>0</v>
      </c>
      <c r="BI31" s="7">
        <v>0</v>
      </c>
      <c r="BJ31" s="7">
        <v>0</v>
      </c>
      <c r="BK31" s="7">
        <v>0</v>
      </c>
      <c r="BL31" s="7">
        <v>0</v>
      </c>
      <c r="BM31" s="4">
        <v>0</v>
      </c>
      <c r="BN31" s="4">
        <v>4943</v>
      </c>
      <c r="BO31" s="110">
        <v>137.30556495555555</v>
      </c>
    </row>
    <row r="32" spans="1:67" ht="15">
      <c r="A32" s="5">
        <v>30</v>
      </c>
      <c r="B32" s="2" t="s">
        <v>100</v>
      </c>
      <c r="C32" s="3">
        <v>129</v>
      </c>
      <c r="D32" s="3">
        <v>143</v>
      </c>
      <c r="E32" s="3">
        <v>175</v>
      </c>
      <c r="F32" s="3">
        <v>149</v>
      </c>
      <c r="G32" s="3">
        <v>124</v>
      </c>
      <c r="H32" s="3">
        <v>129</v>
      </c>
      <c r="I32" s="4">
        <v>849</v>
      </c>
      <c r="J32" s="7">
        <v>0</v>
      </c>
      <c r="K32" s="7">
        <v>0</v>
      </c>
      <c r="L32" s="7">
        <v>0</v>
      </c>
      <c r="M32" s="7">
        <v>0</v>
      </c>
      <c r="N32" s="7">
        <v>0</v>
      </c>
      <c r="O32" s="7">
        <v>0</v>
      </c>
      <c r="P32" s="4">
        <v>0</v>
      </c>
      <c r="Q32" s="7">
        <v>184</v>
      </c>
      <c r="R32" s="7">
        <v>135</v>
      </c>
      <c r="S32" s="7">
        <v>110</v>
      </c>
      <c r="T32" s="7">
        <v>128</v>
      </c>
      <c r="U32" s="7">
        <v>128</v>
      </c>
      <c r="V32" s="7">
        <v>132</v>
      </c>
      <c r="W32" s="4">
        <v>817</v>
      </c>
      <c r="X32" s="7">
        <v>160</v>
      </c>
      <c r="Y32" s="7">
        <v>154</v>
      </c>
      <c r="Z32" s="7">
        <v>211</v>
      </c>
      <c r="AA32" s="7">
        <v>116</v>
      </c>
      <c r="AB32" s="7">
        <v>123</v>
      </c>
      <c r="AC32" s="7">
        <v>123</v>
      </c>
      <c r="AD32" s="4">
        <v>887</v>
      </c>
      <c r="AE32" s="7">
        <v>145</v>
      </c>
      <c r="AF32" s="7">
        <v>125</v>
      </c>
      <c r="AG32" s="7">
        <v>97</v>
      </c>
      <c r="AH32" s="7">
        <v>137</v>
      </c>
      <c r="AI32" s="7">
        <v>143</v>
      </c>
      <c r="AJ32" s="7">
        <v>157</v>
      </c>
      <c r="AK32" s="4">
        <v>804</v>
      </c>
      <c r="AL32" s="7">
        <v>123</v>
      </c>
      <c r="AM32" s="7">
        <v>133</v>
      </c>
      <c r="AN32" s="7">
        <v>135</v>
      </c>
      <c r="AO32" s="7">
        <v>117</v>
      </c>
      <c r="AP32" s="7">
        <v>108</v>
      </c>
      <c r="AQ32" s="7">
        <v>115</v>
      </c>
      <c r="AR32" s="4">
        <v>731</v>
      </c>
      <c r="AS32" s="7">
        <v>112</v>
      </c>
      <c r="AT32" s="7">
        <v>146</v>
      </c>
      <c r="AU32" s="7">
        <v>195</v>
      </c>
      <c r="AV32" s="7">
        <v>125</v>
      </c>
      <c r="AW32" s="7">
        <v>128</v>
      </c>
      <c r="AX32" s="7">
        <v>105</v>
      </c>
      <c r="AY32" s="4">
        <v>811</v>
      </c>
      <c r="AZ32" s="7">
        <v>0</v>
      </c>
      <c r="BA32" s="7">
        <v>0</v>
      </c>
      <c r="BB32" s="7">
        <v>0</v>
      </c>
      <c r="BC32" s="7">
        <v>0</v>
      </c>
      <c r="BD32" s="7">
        <v>0</v>
      </c>
      <c r="BE32" s="7">
        <v>0</v>
      </c>
      <c r="BF32" s="4">
        <v>0</v>
      </c>
      <c r="BG32" s="7">
        <v>0</v>
      </c>
      <c r="BH32" s="7">
        <v>0</v>
      </c>
      <c r="BI32" s="7">
        <v>0</v>
      </c>
      <c r="BJ32" s="7">
        <v>0</v>
      </c>
      <c r="BK32" s="7">
        <v>0</v>
      </c>
      <c r="BL32" s="7">
        <v>0</v>
      </c>
      <c r="BM32" s="4">
        <v>0</v>
      </c>
      <c r="BN32" s="4">
        <v>4899</v>
      </c>
      <c r="BO32" s="110">
        <v>136.08333763333334</v>
      </c>
    </row>
    <row r="33" spans="1:67" ht="15">
      <c r="A33" s="5">
        <v>31</v>
      </c>
      <c r="B33" s="2" t="s">
        <v>84</v>
      </c>
      <c r="C33" s="3">
        <v>171</v>
      </c>
      <c r="D33" s="3">
        <v>141</v>
      </c>
      <c r="E33" s="3">
        <v>160</v>
      </c>
      <c r="F33" s="3">
        <v>149</v>
      </c>
      <c r="G33" s="3">
        <v>167</v>
      </c>
      <c r="H33" s="3">
        <v>154</v>
      </c>
      <c r="I33" s="4">
        <v>942</v>
      </c>
      <c r="J33" s="7">
        <v>0</v>
      </c>
      <c r="K33" s="7">
        <v>0</v>
      </c>
      <c r="L33" s="7">
        <v>0</v>
      </c>
      <c r="M33" s="7">
        <v>0</v>
      </c>
      <c r="N33" s="7">
        <v>0</v>
      </c>
      <c r="O33" s="7">
        <v>0</v>
      </c>
      <c r="P33" s="4">
        <v>0</v>
      </c>
      <c r="Q33" s="7">
        <v>0</v>
      </c>
      <c r="R33" s="7">
        <v>0</v>
      </c>
      <c r="S33" s="7">
        <v>0</v>
      </c>
      <c r="T33" s="7">
        <v>0</v>
      </c>
      <c r="U33" s="7">
        <v>0</v>
      </c>
      <c r="V33" s="7">
        <v>0</v>
      </c>
      <c r="W33" s="4">
        <v>0</v>
      </c>
      <c r="X33" s="7">
        <v>191</v>
      </c>
      <c r="Y33" s="7">
        <v>158</v>
      </c>
      <c r="Z33" s="7">
        <v>193</v>
      </c>
      <c r="AA33" s="7">
        <v>140</v>
      </c>
      <c r="AB33" s="7">
        <v>142</v>
      </c>
      <c r="AC33" s="7">
        <v>209</v>
      </c>
      <c r="AD33" s="4">
        <v>1033</v>
      </c>
      <c r="AE33" s="7">
        <v>136</v>
      </c>
      <c r="AF33" s="7">
        <v>155</v>
      </c>
      <c r="AG33" s="7">
        <v>160</v>
      </c>
      <c r="AH33" s="7">
        <v>127</v>
      </c>
      <c r="AI33" s="7">
        <v>174</v>
      </c>
      <c r="AJ33" s="7">
        <v>158</v>
      </c>
      <c r="AK33" s="4">
        <v>910</v>
      </c>
      <c r="AL33" s="7">
        <v>148</v>
      </c>
      <c r="AM33" s="7">
        <v>161</v>
      </c>
      <c r="AN33" s="7">
        <v>152</v>
      </c>
      <c r="AO33" s="7">
        <v>150</v>
      </c>
      <c r="AP33" s="7">
        <v>157</v>
      </c>
      <c r="AQ33" s="7">
        <v>120</v>
      </c>
      <c r="AR33" s="4">
        <v>888</v>
      </c>
      <c r="AS33" s="7">
        <v>185</v>
      </c>
      <c r="AT33" s="7">
        <v>143</v>
      </c>
      <c r="AU33" s="7">
        <v>194</v>
      </c>
      <c r="AV33" s="7">
        <v>156</v>
      </c>
      <c r="AW33" s="7">
        <v>246</v>
      </c>
      <c r="AX33" s="7">
        <v>170</v>
      </c>
      <c r="AY33" s="4">
        <v>1094</v>
      </c>
      <c r="AZ33" s="7">
        <v>0</v>
      </c>
      <c r="BA33" s="7">
        <v>0</v>
      </c>
      <c r="BB33" s="7">
        <v>0</v>
      </c>
      <c r="BC33" s="7">
        <v>0</v>
      </c>
      <c r="BD33" s="7">
        <v>0</v>
      </c>
      <c r="BE33" s="7">
        <v>0</v>
      </c>
      <c r="BF33" s="4">
        <v>0</v>
      </c>
      <c r="BG33" s="7">
        <v>0</v>
      </c>
      <c r="BH33" s="7">
        <v>0</v>
      </c>
      <c r="BI33" s="7">
        <v>0</v>
      </c>
      <c r="BJ33" s="7">
        <v>0</v>
      </c>
      <c r="BK33" s="7">
        <v>0</v>
      </c>
      <c r="BL33" s="7">
        <v>0</v>
      </c>
      <c r="BM33" s="4">
        <v>0</v>
      </c>
      <c r="BN33" s="4">
        <v>4867</v>
      </c>
      <c r="BO33" s="110">
        <v>135.19445244444447</v>
      </c>
    </row>
    <row r="34" spans="1:67" ht="15">
      <c r="A34" s="5">
        <v>32</v>
      </c>
      <c r="B34" s="2" t="s">
        <v>102</v>
      </c>
      <c r="C34" s="3">
        <v>0</v>
      </c>
      <c r="D34" s="3">
        <v>0</v>
      </c>
      <c r="E34" s="3">
        <v>0</v>
      </c>
      <c r="F34" s="3">
        <v>0</v>
      </c>
      <c r="G34" s="3">
        <v>0</v>
      </c>
      <c r="H34" s="3">
        <v>0</v>
      </c>
      <c r="I34" s="4">
        <v>0</v>
      </c>
      <c r="J34" s="7">
        <v>0</v>
      </c>
      <c r="K34" s="7">
        <v>0</v>
      </c>
      <c r="L34" s="7">
        <v>0</v>
      </c>
      <c r="M34" s="7">
        <v>0</v>
      </c>
      <c r="N34" s="7">
        <v>0</v>
      </c>
      <c r="O34" s="7">
        <v>0</v>
      </c>
      <c r="P34" s="4">
        <v>0</v>
      </c>
      <c r="Q34" s="7">
        <v>0</v>
      </c>
      <c r="R34" s="7">
        <v>0</v>
      </c>
      <c r="S34" s="7">
        <v>0</v>
      </c>
      <c r="T34" s="7">
        <v>0</v>
      </c>
      <c r="U34" s="7">
        <v>0</v>
      </c>
      <c r="V34" s="7">
        <v>0</v>
      </c>
      <c r="W34" s="4">
        <v>0</v>
      </c>
      <c r="X34" s="7">
        <v>176</v>
      </c>
      <c r="Y34" s="7">
        <v>154</v>
      </c>
      <c r="Z34" s="7">
        <v>161</v>
      </c>
      <c r="AA34" s="7">
        <v>155</v>
      </c>
      <c r="AB34" s="7">
        <v>203</v>
      </c>
      <c r="AC34" s="7">
        <v>163</v>
      </c>
      <c r="AD34" s="4">
        <v>1012</v>
      </c>
      <c r="AE34" s="7">
        <v>131</v>
      </c>
      <c r="AF34" s="7">
        <v>166</v>
      </c>
      <c r="AG34" s="7">
        <v>144</v>
      </c>
      <c r="AH34" s="7">
        <v>139</v>
      </c>
      <c r="AI34" s="7">
        <v>142</v>
      </c>
      <c r="AJ34" s="7">
        <v>112</v>
      </c>
      <c r="AK34" s="4">
        <v>834</v>
      </c>
      <c r="AL34" s="7">
        <v>183</v>
      </c>
      <c r="AM34" s="7">
        <v>137</v>
      </c>
      <c r="AN34" s="7">
        <v>122</v>
      </c>
      <c r="AO34" s="7">
        <v>154</v>
      </c>
      <c r="AP34" s="7">
        <v>150</v>
      </c>
      <c r="AQ34" s="7">
        <v>147</v>
      </c>
      <c r="AR34" s="4">
        <v>893</v>
      </c>
      <c r="AS34" s="7">
        <v>162</v>
      </c>
      <c r="AT34" s="7">
        <v>202</v>
      </c>
      <c r="AU34" s="7">
        <v>153</v>
      </c>
      <c r="AV34" s="7">
        <v>162</v>
      </c>
      <c r="AW34" s="7">
        <v>140</v>
      </c>
      <c r="AX34" s="7">
        <v>181</v>
      </c>
      <c r="AY34" s="4">
        <v>1000</v>
      </c>
      <c r="AZ34" s="7">
        <v>0</v>
      </c>
      <c r="BA34" s="7">
        <v>0</v>
      </c>
      <c r="BB34" s="7">
        <v>0</v>
      </c>
      <c r="BC34" s="7">
        <v>0</v>
      </c>
      <c r="BD34" s="7">
        <v>0</v>
      </c>
      <c r="BE34" s="7">
        <v>0</v>
      </c>
      <c r="BF34" s="4">
        <v>0</v>
      </c>
      <c r="BG34" s="7">
        <v>120</v>
      </c>
      <c r="BH34" s="7">
        <v>157</v>
      </c>
      <c r="BI34" s="7">
        <v>190</v>
      </c>
      <c r="BJ34" s="7">
        <v>144</v>
      </c>
      <c r="BK34" s="7">
        <v>184</v>
      </c>
      <c r="BL34" s="7">
        <v>192</v>
      </c>
      <c r="BM34" s="4">
        <v>987</v>
      </c>
      <c r="BN34" s="4">
        <v>4726</v>
      </c>
      <c r="BO34" s="110">
        <v>131.27778817777778</v>
      </c>
    </row>
    <row r="35" spans="1:67" ht="15">
      <c r="A35" s="5">
        <v>33</v>
      </c>
      <c r="B35" s="2" t="s">
        <v>101</v>
      </c>
      <c r="C35" s="3">
        <v>0</v>
      </c>
      <c r="D35" s="3">
        <v>0</v>
      </c>
      <c r="E35" s="3">
        <v>0</v>
      </c>
      <c r="F35" s="3">
        <v>0</v>
      </c>
      <c r="G35" s="3">
        <v>0</v>
      </c>
      <c r="H35" s="3">
        <v>0</v>
      </c>
      <c r="I35" s="4">
        <v>0</v>
      </c>
      <c r="J35" s="7">
        <v>98</v>
      </c>
      <c r="K35" s="7">
        <v>109</v>
      </c>
      <c r="L35" s="7">
        <v>104</v>
      </c>
      <c r="M35" s="7">
        <v>145</v>
      </c>
      <c r="N35" s="7">
        <v>126</v>
      </c>
      <c r="O35" s="7">
        <v>114</v>
      </c>
      <c r="P35" s="4">
        <v>696</v>
      </c>
      <c r="Q35" s="7">
        <v>77</v>
      </c>
      <c r="R35" s="7">
        <v>111</v>
      </c>
      <c r="S35" s="7">
        <v>100</v>
      </c>
      <c r="T35" s="7">
        <v>117</v>
      </c>
      <c r="U35" s="7">
        <v>84</v>
      </c>
      <c r="V35" s="7">
        <v>111</v>
      </c>
      <c r="W35" s="4">
        <v>600</v>
      </c>
      <c r="X35" s="7">
        <v>132</v>
      </c>
      <c r="Y35" s="7">
        <v>121</v>
      </c>
      <c r="Z35" s="7">
        <v>129</v>
      </c>
      <c r="AA35" s="7">
        <v>123</v>
      </c>
      <c r="AB35" s="7">
        <v>170</v>
      </c>
      <c r="AC35" s="7">
        <v>126</v>
      </c>
      <c r="AD35" s="4">
        <v>801</v>
      </c>
      <c r="AE35" s="7">
        <v>87</v>
      </c>
      <c r="AF35" s="7">
        <v>114</v>
      </c>
      <c r="AG35" s="7">
        <v>126</v>
      </c>
      <c r="AH35" s="7">
        <v>117</v>
      </c>
      <c r="AI35" s="7">
        <v>126</v>
      </c>
      <c r="AJ35" s="7">
        <v>158</v>
      </c>
      <c r="AK35" s="4">
        <v>728</v>
      </c>
      <c r="AL35" s="7">
        <v>96</v>
      </c>
      <c r="AM35" s="7">
        <v>132</v>
      </c>
      <c r="AN35" s="7">
        <v>108</v>
      </c>
      <c r="AO35" s="7">
        <v>105</v>
      </c>
      <c r="AP35" s="7">
        <v>175</v>
      </c>
      <c r="AQ35" s="7">
        <v>158</v>
      </c>
      <c r="AR35" s="4">
        <v>774</v>
      </c>
      <c r="AS35" s="7">
        <v>136</v>
      </c>
      <c r="AT35" s="7">
        <v>121</v>
      </c>
      <c r="AU35" s="7">
        <v>119</v>
      </c>
      <c r="AV35" s="7">
        <v>149</v>
      </c>
      <c r="AW35" s="7">
        <v>190</v>
      </c>
      <c r="AX35" s="7">
        <v>139</v>
      </c>
      <c r="AY35" s="4">
        <v>854</v>
      </c>
      <c r="AZ35" s="7">
        <v>0</v>
      </c>
      <c r="BA35" s="7">
        <v>0</v>
      </c>
      <c r="BB35" s="7">
        <v>0</v>
      </c>
      <c r="BC35" s="7">
        <v>0</v>
      </c>
      <c r="BD35" s="7">
        <v>0</v>
      </c>
      <c r="BE35" s="7">
        <v>0</v>
      </c>
      <c r="BF35" s="4">
        <v>0</v>
      </c>
      <c r="BG35" s="7">
        <v>0</v>
      </c>
      <c r="BH35" s="7">
        <v>0</v>
      </c>
      <c r="BI35" s="7">
        <v>0</v>
      </c>
      <c r="BJ35" s="7">
        <v>0</v>
      </c>
      <c r="BK35" s="7">
        <v>0</v>
      </c>
      <c r="BL35" s="7">
        <v>0</v>
      </c>
      <c r="BM35" s="4">
        <v>0</v>
      </c>
      <c r="BN35" s="4">
        <v>4453</v>
      </c>
      <c r="BO35" s="110">
        <v>123.69445674444444</v>
      </c>
    </row>
    <row r="36" spans="1:67" ht="15">
      <c r="A36" s="5">
        <v>34</v>
      </c>
      <c r="B36" s="2" t="s">
        <v>104</v>
      </c>
      <c r="C36" s="3">
        <v>0</v>
      </c>
      <c r="D36" s="3">
        <v>0</v>
      </c>
      <c r="E36" s="3">
        <v>0</v>
      </c>
      <c r="F36" s="3">
        <v>0</v>
      </c>
      <c r="G36" s="3">
        <v>0</v>
      </c>
      <c r="H36" s="3">
        <v>0</v>
      </c>
      <c r="I36" s="4">
        <v>0</v>
      </c>
      <c r="J36" s="7">
        <v>123</v>
      </c>
      <c r="K36" s="7">
        <v>141</v>
      </c>
      <c r="L36" s="7">
        <v>156</v>
      </c>
      <c r="M36" s="7">
        <v>135</v>
      </c>
      <c r="N36" s="7">
        <v>134</v>
      </c>
      <c r="O36" s="7">
        <v>156</v>
      </c>
      <c r="P36" s="4">
        <v>845</v>
      </c>
      <c r="Q36" s="7">
        <v>0</v>
      </c>
      <c r="R36" s="7">
        <v>0</v>
      </c>
      <c r="S36" s="7">
        <v>0</v>
      </c>
      <c r="T36" s="7">
        <v>0</v>
      </c>
      <c r="U36" s="7">
        <v>0</v>
      </c>
      <c r="V36" s="7">
        <v>0</v>
      </c>
      <c r="W36" s="4">
        <v>0</v>
      </c>
      <c r="X36" s="7">
        <v>0</v>
      </c>
      <c r="Y36" s="7">
        <v>0</v>
      </c>
      <c r="Z36" s="7">
        <v>0</v>
      </c>
      <c r="AA36" s="7">
        <v>0</v>
      </c>
      <c r="AB36" s="7">
        <v>0</v>
      </c>
      <c r="AC36" s="7">
        <v>0</v>
      </c>
      <c r="AD36" s="4">
        <v>0</v>
      </c>
      <c r="AE36" s="7">
        <v>138</v>
      </c>
      <c r="AF36" s="7">
        <v>104</v>
      </c>
      <c r="AG36" s="7">
        <v>130</v>
      </c>
      <c r="AH36" s="7">
        <v>145</v>
      </c>
      <c r="AI36" s="7">
        <v>160</v>
      </c>
      <c r="AJ36" s="7">
        <v>135</v>
      </c>
      <c r="AK36" s="4">
        <v>812</v>
      </c>
      <c r="AL36" s="7">
        <v>0</v>
      </c>
      <c r="AM36" s="7">
        <v>0</v>
      </c>
      <c r="AN36" s="7">
        <v>0</v>
      </c>
      <c r="AO36" s="7">
        <v>0</v>
      </c>
      <c r="AP36" s="7">
        <v>0</v>
      </c>
      <c r="AQ36" s="7">
        <v>0</v>
      </c>
      <c r="AR36" s="4">
        <v>0</v>
      </c>
      <c r="AS36" s="7">
        <v>0</v>
      </c>
      <c r="AT36" s="7">
        <v>0</v>
      </c>
      <c r="AU36" s="7">
        <v>0</v>
      </c>
      <c r="AV36" s="7">
        <v>0</v>
      </c>
      <c r="AW36" s="7">
        <v>0</v>
      </c>
      <c r="AX36" s="7">
        <v>0</v>
      </c>
      <c r="AY36" s="4">
        <v>0</v>
      </c>
      <c r="AZ36" s="7">
        <v>171</v>
      </c>
      <c r="BA36" s="7">
        <v>208</v>
      </c>
      <c r="BB36" s="7">
        <v>165</v>
      </c>
      <c r="BC36" s="7">
        <v>154</v>
      </c>
      <c r="BD36" s="7">
        <v>195</v>
      </c>
      <c r="BE36" s="7">
        <v>173</v>
      </c>
      <c r="BF36" s="4">
        <v>1066</v>
      </c>
      <c r="BG36" s="7">
        <v>167</v>
      </c>
      <c r="BH36" s="7">
        <v>123</v>
      </c>
      <c r="BI36" s="7">
        <v>175</v>
      </c>
      <c r="BJ36" s="7">
        <v>142</v>
      </c>
      <c r="BK36" s="7">
        <v>156</v>
      </c>
      <c r="BL36" s="7">
        <v>201</v>
      </c>
      <c r="BM36" s="4">
        <v>964</v>
      </c>
      <c r="BN36" s="4">
        <v>3687</v>
      </c>
      <c r="BO36" s="110">
        <v>102.41666686666667</v>
      </c>
    </row>
    <row r="37" spans="1:67" ht="15">
      <c r="A37" s="5">
        <v>35</v>
      </c>
      <c r="B37" s="2" t="s">
        <v>106</v>
      </c>
      <c r="C37" s="3">
        <v>0</v>
      </c>
      <c r="D37" s="3">
        <v>0</v>
      </c>
      <c r="E37" s="3">
        <v>0</v>
      </c>
      <c r="F37" s="3">
        <v>0</v>
      </c>
      <c r="G37" s="3">
        <v>0</v>
      </c>
      <c r="H37" s="3">
        <v>0</v>
      </c>
      <c r="I37" s="4">
        <v>0</v>
      </c>
      <c r="J37" s="7">
        <v>0</v>
      </c>
      <c r="K37" s="7">
        <v>0</v>
      </c>
      <c r="L37" s="7">
        <v>0</v>
      </c>
      <c r="M37" s="7">
        <v>0</v>
      </c>
      <c r="N37" s="7">
        <v>0</v>
      </c>
      <c r="O37" s="7">
        <v>0</v>
      </c>
      <c r="P37" s="4">
        <v>0</v>
      </c>
      <c r="Q37" s="7">
        <v>0</v>
      </c>
      <c r="R37" s="7">
        <v>0</v>
      </c>
      <c r="S37" s="7">
        <v>0</v>
      </c>
      <c r="T37" s="7">
        <v>0</v>
      </c>
      <c r="U37" s="7">
        <v>0</v>
      </c>
      <c r="V37" s="7">
        <v>0</v>
      </c>
      <c r="W37" s="4">
        <v>0</v>
      </c>
      <c r="X37" s="7">
        <v>143</v>
      </c>
      <c r="Y37" s="7">
        <v>119</v>
      </c>
      <c r="Z37" s="7">
        <v>166</v>
      </c>
      <c r="AA37" s="7">
        <v>136</v>
      </c>
      <c r="AB37" s="7">
        <v>138</v>
      </c>
      <c r="AC37" s="7">
        <v>153</v>
      </c>
      <c r="AD37" s="4">
        <v>855</v>
      </c>
      <c r="AE37" s="7">
        <v>0</v>
      </c>
      <c r="AF37" s="7">
        <v>0</v>
      </c>
      <c r="AG37" s="7">
        <v>0</v>
      </c>
      <c r="AH37" s="7">
        <v>0</v>
      </c>
      <c r="AI37" s="7">
        <v>0</v>
      </c>
      <c r="AJ37" s="7">
        <v>0</v>
      </c>
      <c r="AK37" s="4">
        <v>0</v>
      </c>
      <c r="AL37" s="7">
        <v>144</v>
      </c>
      <c r="AM37" s="7">
        <v>133</v>
      </c>
      <c r="AN37" s="7">
        <v>135</v>
      </c>
      <c r="AO37" s="7">
        <v>147</v>
      </c>
      <c r="AP37" s="7">
        <v>189</v>
      </c>
      <c r="AQ37" s="7">
        <v>156</v>
      </c>
      <c r="AR37" s="4">
        <v>904</v>
      </c>
      <c r="AS37" s="7">
        <v>110</v>
      </c>
      <c r="AT37" s="7">
        <v>164</v>
      </c>
      <c r="AU37" s="7">
        <v>138</v>
      </c>
      <c r="AV37" s="7">
        <v>111</v>
      </c>
      <c r="AW37" s="7">
        <v>162</v>
      </c>
      <c r="AX37" s="7">
        <v>124</v>
      </c>
      <c r="AY37" s="4">
        <v>809</v>
      </c>
      <c r="AZ37" s="7">
        <v>0</v>
      </c>
      <c r="BA37" s="7">
        <v>0</v>
      </c>
      <c r="BB37" s="7">
        <v>0</v>
      </c>
      <c r="BC37" s="7">
        <v>0</v>
      </c>
      <c r="BD37" s="7">
        <v>0</v>
      </c>
      <c r="BE37" s="7">
        <v>0</v>
      </c>
      <c r="BF37" s="4">
        <v>0</v>
      </c>
      <c r="BG37" s="7">
        <v>153</v>
      </c>
      <c r="BH37" s="7">
        <v>165</v>
      </c>
      <c r="BI37" s="7">
        <v>133</v>
      </c>
      <c r="BJ37" s="7">
        <v>119</v>
      </c>
      <c r="BK37" s="7">
        <v>179</v>
      </c>
      <c r="BL37" s="7">
        <v>189</v>
      </c>
      <c r="BM37" s="4">
        <v>938</v>
      </c>
      <c r="BN37" s="4">
        <v>3506</v>
      </c>
      <c r="BO37" s="110">
        <v>97.38889998888888</v>
      </c>
    </row>
    <row r="38" spans="1:67" ht="15">
      <c r="A38" s="5">
        <v>36</v>
      </c>
      <c r="B38" s="2" t="s">
        <v>103</v>
      </c>
      <c r="C38" s="3">
        <v>123</v>
      </c>
      <c r="D38" s="3">
        <v>125</v>
      </c>
      <c r="E38" s="3">
        <v>177</v>
      </c>
      <c r="F38" s="3">
        <v>141</v>
      </c>
      <c r="G38" s="3">
        <v>174</v>
      </c>
      <c r="H38" s="3">
        <v>163</v>
      </c>
      <c r="I38" s="4">
        <v>903</v>
      </c>
      <c r="J38" s="7">
        <v>0</v>
      </c>
      <c r="K38" s="7">
        <v>0</v>
      </c>
      <c r="L38" s="7">
        <v>0</v>
      </c>
      <c r="M38" s="7">
        <v>0</v>
      </c>
      <c r="N38" s="7">
        <v>0</v>
      </c>
      <c r="O38" s="7">
        <v>0</v>
      </c>
      <c r="P38" s="4">
        <v>0</v>
      </c>
      <c r="Q38" s="7">
        <v>0</v>
      </c>
      <c r="R38" s="7">
        <v>0</v>
      </c>
      <c r="S38" s="7">
        <v>0</v>
      </c>
      <c r="T38" s="7">
        <v>0</v>
      </c>
      <c r="U38" s="7">
        <v>0</v>
      </c>
      <c r="V38" s="7">
        <v>0</v>
      </c>
      <c r="W38" s="4">
        <v>0</v>
      </c>
      <c r="X38" s="7">
        <v>161</v>
      </c>
      <c r="Y38" s="7">
        <v>174</v>
      </c>
      <c r="Z38" s="7">
        <v>139</v>
      </c>
      <c r="AA38" s="7">
        <v>180</v>
      </c>
      <c r="AB38" s="7">
        <v>125</v>
      </c>
      <c r="AC38" s="7">
        <v>180</v>
      </c>
      <c r="AD38" s="4">
        <v>959</v>
      </c>
      <c r="AE38" s="7">
        <v>0</v>
      </c>
      <c r="AF38" s="7">
        <v>0</v>
      </c>
      <c r="AG38" s="7">
        <v>0</v>
      </c>
      <c r="AH38" s="7">
        <v>0</v>
      </c>
      <c r="AI38" s="7">
        <v>0</v>
      </c>
      <c r="AJ38" s="7">
        <v>0</v>
      </c>
      <c r="AK38" s="4">
        <v>0</v>
      </c>
      <c r="AL38" s="7">
        <v>122</v>
      </c>
      <c r="AM38" s="7">
        <v>138</v>
      </c>
      <c r="AN38" s="7">
        <v>140</v>
      </c>
      <c r="AO38" s="7">
        <v>157</v>
      </c>
      <c r="AP38" s="7">
        <v>138</v>
      </c>
      <c r="AQ38" s="7">
        <v>189</v>
      </c>
      <c r="AR38" s="4">
        <v>884</v>
      </c>
      <c r="AS38" s="7">
        <v>126</v>
      </c>
      <c r="AT38" s="7">
        <v>190</v>
      </c>
      <c r="AU38" s="7">
        <v>141</v>
      </c>
      <c r="AV38" s="7">
        <v>163</v>
      </c>
      <c r="AW38" s="7">
        <v>126</v>
      </c>
      <c r="AX38" s="7">
        <v>0.0001</v>
      </c>
      <c r="AY38" s="4">
        <v>746.0001</v>
      </c>
      <c r="AZ38" s="7">
        <v>0</v>
      </c>
      <c r="BA38" s="7">
        <v>0</v>
      </c>
      <c r="BB38" s="7">
        <v>0</v>
      </c>
      <c r="BC38" s="7">
        <v>0</v>
      </c>
      <c r="BD38" s="7">
        <v>0</v>
      </c>
      <c r="BE38" s="7">
        <v>0</v>
      </c>
      <c r="BF38" s="4">
        <v>0</v>
      </c>
      <c r="BG38" s="7">
        <v>0</v>
      </c>
      <c r="BH38" s="7">
        <v>0</v>
      </c>
      <c r="BI38" s="7">
        <v>0</v>
      </c>
      <c r="BJ38" s="7">
        <v>0</v>
      </c>
      <c r="BK38" s="7">
        <v>0</v>
      </c>
      <c r="BL38" s="7">
        <v>0</v>
      </c>
      <c r="BM38" s="4">
        <v>0</v>
      </c>
      <c r="BN38" s="4">
        <v>3492.0001</v>
      </c>
      <c r="BO38" s="110">
        <v>97.00000837777777</v>
      </c>
    </row>
    <row r="39" spans="1:67" ht="15">
      <c r="A39" s="5">
        <v>37</v>
      </c>
      <c r="B39" s="2" t="s">
        <v>336</v>
      </c>
      <c r="C39" s="3">
        <v>0</v>
      </c>
      <c r="D39" s="3">
        <v>0</v>
      </c>
      <c r="E39" s="3">
        <v>0</v>
      </c>
      <c r="F39" s="3">
        <v>0</v>
      </c>
      <c r="G39" s="3">
        <v>0</v>
      </c>
      <c r="H39" s="3">
        <v>0</v>
      </c>
      <c r="I39" s="4">
        <v>0</v>
      </c>
      <c r="J39" s="7">
        <v>0</v>
      </c>
      <c r="K39" s="7">
        <v>0</v>
      </c>
      <c r="L39" s="7">
        <v>0</v>
      </c>
      <c r="M39" s="7">
        <v>0</v>
      </c>
      <c r="N39" s="7">
        <v>0</v>
      </c>
      <c r="O39" s="7">
        <v>0</v>
      </c>
      <c r="P39" s="4">
        <v>0</v>
      </c>
      <c r="Q39" s="7">
        <v>0</v>
      </c>
      <c r="R39" s="7">
        <v>0</v>
      </c>
      <c r="S39" s="7">
        <v>0</v>
      </c>
      <c r="T39" s="7">
        <v>0</v>
      </c>
      <c r="U39" s="7">
        <v>0</v>
      </c>
      <c r="V39" s="7">
        <v>0</v>
      </c>
      <c r="W39" s="4">
        <v>0</v>
      </c>
      <c r="X39" s="7">
        <v>0</v>
      </c>
      <c r="Y39" s="7">
        <v>0</v>
      </c>
      <c r="Z39" s="7">
        <v>0</v>
      </c>
      <c r="AA39" s="7">
        <v>0</v>
      </c>
      <c r="AB39" s="7">
        <v>0</v>
      </c>
      <c r="AC39" s="7">
        <v>0</v>
      </c>
      <c r="AD39" s="4">
        <v>0</v>
      </c>
      <c r="AE39" s="7">
        <v>0</v>
      </c>
      <c r="AF39" s="7">
        <v>0</v>
      </c>
      <c r="AG39" s="7">
        <v>0</v>
      </c>
      <c r="AH39" s="7">
        <v>0</v>
      </c>
      <c r="AI39" s="7">
        <v>0</v>
      </c>
      <c r="AJ39" s="7">
        <v>0</v>
      </c>
      <c r="AK39" s="4">
        <v>0</v>
      </c>
      <c r="AL39" s="7">
        <v>0</v>
      </c>
      <c r="AM39" s="7">
        <v>0</v>
      </c>
      <c r="AN39" s="7">
        <v>0</v>
      </c>
      <c r="AO39" s="7">
        <v>0</v>
      </c>
      <c r="AP39" s="7">
        <v>0</v>
      </c>
      <c r="AQ39" s="7">
        <v>0</v>
      </c>
      <c r="AR39" s="4">
        <v>0</v>
      </c>
      <c r="AS39" s="7">
        <v>171</v>
      </c>
      <c r="AT39" s="7">
        <v>176</v>
      </c>
      <c r="AU39" s="7">
        <v>145</v>
      </c>
      <c r="AV39" s="7">
        <v>167</v>
      </c>
      <c r="AW39" s="7">
        <v>150</v>
      </c>
      <c r="AX39" s="7">
        <v>147</v>
      </c>
      <c r="AY39" s="4">
        <v>956</v>
      </c>
      <c r="AZ39" s="7">
        <v>174</v>
      </c>
      <c r="BA39" s="7">
        <v>178</v>
      </c>
      <c r="BB39" s="7">
        <v>156</v>
      </c>
      <c r="BC39" s="7">
        <v>162</v>
      </c>
      <c r="BD39" s="7">
        <v>158</v>
      </c>
      <c r="BE39" s="7">
        <v>139</v>
      </c>
      <c r="BF39" s="4">
        <v>967</v>
      </c>
      <c r="BG39" s="7">
        <v>153</v>
      </c>
      <c r="BH39" s="7">
        <v>144</v>
      </c>
      <c r="BI39" s="7">
        <v>159</v>
      </c>
      <c r="BJ39" s="7">
        <v>187</v>
      </c>
      <c r="BK39" s="7">
        <v>166</v>
      </c>
      <c r="BL39" s="7">
        <v>143</v>
      </c>
      <c r="BM39" s="4">
        <v>952</v>
      </c>
      <c r="BN39" s="4">
        <v>2875</v>
      </c>
      <c r="BO39" s="110">
        <v>79.86111661111111</v>
      </c>
    </row>
    <row r="40" spans="1:67" ht="15">
      <c r="A40" s="5">
        <v>38</v>
      </c>
      <c r="B40" s="2" t="s">
        <v>105</v>
      </c>
      <c r="C40" s="3">
        <v>117</v>
      </c>
      <c r="D40" s="3">
        <v>175</v>
      </c>
      <c r="E40" s="3">
        <v>171</v>
      </c>
      <c r="F40" s="3">
        <v>169</v>
      </c>
      <c r="G40" s="3">
        <v>184</v>
      </c>
      <c r="H40" s="3">
        <v>167</v>
      </c>
      <c r="I40" s="4">
        <v>983</v>
      </c>
      <c r="J40" s="7">
        <v>148</v>
      </c>
      <c r="K40" s="7">
        <v>143</v>
      </c>
      <c r="L40" s="7">
        <v>171</v>
      </c>
      <c r="M40" s="7">
        <v>175</v>
      </c>
      <c r="N40" s="7">
        <v>143</v>
      </c>
      <c r="O40" s="7">
        <v>167</v>
      </c>
      <c r="P40" s="4">
        <v>947</v>
      </c>
      <c r="Q40" s="7">
        <v>146</v>
      </c>
      <c r="R40" s="7">
        <v>131</v>
      </c>
      <c r="S40" s="7">
        <v>180</v>
      </c>
      <c r="T40" s="7">
        <v>96</v>
      </c>
      <c r="U40" s="7">
        <v>132</v>
      </c>
      <c r="V40" s="7">
        <v>101</v>
      </c>
      <c r="W40" s="4">
        <v>786</v>
      </c>
      <c r="X40" s="7">
        <v>0</v>
      </c>
      <c r="Y40" s="7">
        <v>0</v>
      </c>
      <c r="Z40" s="7">
        <v>0</v>
      </c>
      <c r="AA40" s="7">
        <v>0</v>
      </c>
      <c r="AB40" s="7">
        <v>0</v>
      </c>
      <c r="AC40" s="7">
        <v>0</v>
      </c>
      <c r="AD40" s="4">
        <v>0</v>
      </c>
      <c r="AE40" s="7">
        <v>0</v>
      </c>
      <c r="AF40" s="7">
        <v>0</v>
      </c>
      <c r="AG40" s="7">
        <v>0</v>
      </c>
      <c r="AH40" s="7">
        <v>0</v>
      </c>
      <c r="AI40" s="7">
        <v>0</v>
      </c>
      <c r="AJ40" s="7">
        <v>0</v>
      </c>
      <c r="AK40" s="4">
        <v>0</v>
      </c>
      <c r="AL40" s="7">
        <v>0</v>
      </c>
      <c r="AM40" s="7">
        <v>0</v>
      </c>
      <c r="AN40" s="7">
        <v>0</v>
      </c>
      <c r="AO40" s="7">
        <v>0</v>
      </c>
      <c r="AP40" s="7">
        <v>0</v>
      </c>
      <c r="AQ40" s="7">
        <v>0</v>
      </c>
      <c r="AR40" s="4">
        <v>0</v>
      </c>
      <c r="AS40" s="7">
        <v>0</v>
      </c>
      <c r="AT40" s="7">
        <v>0</v>
      </c>
      <c r="AU40" s="7">
        <v>0</v>
      </c>
      <c r="AV40" s="7">
        <v>0</v>
      </c>
      <c r="AW40" s="7">
        <v>0</v>
      </c>
      <c r="AX40" s="7">
        <v>0</v>
      </c>
      <c r="AY40" s="4">
        <v>0</v>
      </c>
      <c r="AZ40" s="7">
        <v>0</v>
      </c>
      <c r="BA40" s="7">
        <v>0</v>
      </c>
      <c r="BB40" s="7">
        <v>0</v>
      </c>
      <c r="BC40" s="7">
        <v>0</v>
      </c>
      <c r="BD40" s="7">
        <v>0</v>
      </c>
      <c r="BE40" s="7">
        <v>0</v>
      </c>
      <c r="BF40" s="4">
        <v>0</v>
      </c>
      <c r="BG40" s="7">
        <v>0</v>
      </c>
      <c r="BH40" s="7">
        <v>0</v>
      </c>
      <c r="BI40" s="7">
        <v>0</v>
      </c>
      <c r="BJ40" s="7">
        <v>0</v>
      </c>
      <c r="BK40" s="7">
        <v>0</v>
      </c>
      <c r="BL40" s="7">
        <v>0</v>
      </c>
      <c r="BM40" s="4">
        <v>0</v>
      </c>
      <c r="BN40" s="4">
        <v>2716</v>
      </c>
      <c r="BO40" s="110">
        <v>75.44445564444445</v>
      </c>
    </row>
    <row r="41" spans="1:67" ht="15">
      <c r="A41" s="5">
        <v>39</v>
      </c>
      <c r="B41" s="2" t="s">
        <v>107</v>
      </c>
      <c r="C41" s="3">
        <v>0</v>
      </c>
      <c r="D41" s="3">
        <v>0</v>
      </c>
      <c r="E41" s="3">
        <v>0</v>
      </c>
      <c r="F41" s="3">
        <v>0</v>
      </c>
      <c r="G41" s="3">
        <v>0</v>
      </c>
      <c r="H41" s="3">
        <v>0</v>
      </c>
      <c r="I41" s="4">
        <v>0</v>
      </c>
      <c r="J41" s="7">
        <v>122</v>
      </c>
      <c r="K41" s="7">
        <v>121</v>
      </c>
      <c r="L41" s="7">
        <v>138</v>
      </c>
      <c r="M41" s="7">
        <v>139</v>
      </c>
      <c r="N41" s="7">
        <v>112</v>
      </c>
      <c r="O41" s="7">
        <v>158</v>
      </c>
      <c r="P41" s="4">
        <v>790</v>
      </c>
      <c r="Q41" s="7">
        <v>127</v>
      </c>
      <c r="R41" s="7">
        <v>163</v>
      </c>
      <c r="S41" s="7">
        <v>123</v>
      </c>
      <c r="T41" s="7">
        <v>114</v>
      </c>
      <c r="U41" s="7">
        <v>135</v>
      </c>
      <c r="V41" s="7">
        <v>167</v>
      </c>
      <c r="W41" s="4">
        <v>829</v>
      </c>
      <c r="X41" s="7">
        <v>0</v>
      </c>
      <c r="Y41" s="7">
        <v>0</v>
      </c>
      <c r="Z41" s="7">
        <v>0</v>
      </c>
      <c r="AA41" s="7">
        <v>0</v>
      </c>
      <c r="AB41" s="7">
        <v>0</v>
      </c>
      <c r="AC41" s="7">
        <v>0</v>
      </c>
      <c r="AD41" s="4">
        <v>0</v>
      </c>
      <c r="AE41" s="7">
        <v>154</v>
      </c>
      <c r="AF41" s="7">
        <v>116</v>
      </c>
      <c r="AG41" s="7">
        <v>154</v>
      </c>
      <c r="AH41" s="7">
        <v>115</v>
      </c>
      <c r="AI41" s="7">
        <v>111</v>
      </c>
      <c r="AJ41" s="7">
        <v>171</v>
      </c>
      <c r="AK41" s="4">
        <v>821</v>
      </c>
      <c r="AL41" s="7">
        <v>0</v>
      </c>
      <c r="AM41" s="7">
        <v>0</v>
      </c>
      <c r="AN41" s="7">
        <v>0</v>
      </c>
      <c r="AO41" s="7">
        <v>0</v>
      </c>
      <c r="AP41" s="7">
        <v>0</v>
      </c>
      <c r="AQ41" s="7">
        <v>0</v>
      </c>
      <c r="AR41" s="4">
        <v>0</v>
      </c>
      <c r="AS41" s="7">
        <v>0</v>
      </c>
      <c r="AT41" s="7">
        <v>0</v>
      </c>
      <c r="AU41" s="7">
        <v>0</v>
      </c>
      <c r="AV41" s="7">
        <v>0</v>
      </c>
      <c r="AW41" s="7">
        <v>0</v>
      </c>
      <c r="AX41" s="7">
        <v>0</v>
      </c>
      <c r="AY41" s="4">
        <v>0</v>
      </c>
      <c r="AZ41" s="7">
        <v>0</v>
      </c>
      <c r="BA41" s="7">
        <v>0</v>
      </c>
      <c r="BB41" s="7">
        <v>0</v>
      </c>
      <c r="BC41" s="7">
        <v>0</v>
      </c>
      <c r="BD41" s="7">
        <v>0</v>
      </c>
      <c r="BE41" s="7">
        <v>0</v>
      </c>
      <c r="BF41" s="4">
        <v>0</v>
      </c>
      <c r="BG41" s="7">
        <v>0</v>
      </c>
      <c r="BH41" s="7">
        <v>0</v>
      </c>
      <c r="BI41" s="7">
        <v>0</v>
      </c>
      <c r="BJ41" s="7">
        <v>0</v>
      </c>
      <c r="BK41" s="7">
        <v>0</v>
      </c>
      <c r="BL41" s="7">
        <v>0</v>
      </c>
      <c r="BM41" s="4">
        <v>0</v>
      </c>
      <c r="BN41" s="4">
        <v>2440</v>
      </c>
      <c r="BO41" s="110">
        <v>67.77778127777778</v>
      </c>
    </row>
    <row r="42" spans="1:67" ht="15">
      <c r="A42" s="5">
        <v>40</v>
      </c>
      <c r="B42" s="2" t="s">
        <v>108</v>
      </c>
      <c r="C42" s="3">
        <v>0</v>
      </c>
      <c r="D42" s="3">
        <v>0</v>
      </c>
      <c r="E42" s="3">
        <v>0</v>
      </c>
      <c r="F42" s="3">
        <v>0</v>
      </c>
      <c r="G42" s="3">
        <v>0</v>
      </c>
      <c r="H42" s="3">
        <v>0</v>
      </c>
      <c r="I42" s="4">
        <v>0</v>
      </c>
      <c r="J42" s="7">
        <v>0</v>
      </c>
      <c r="K42" s="7">
        <v>0</v>
      </c>
      <c r="L42" s="7">
        <v>0</v>
      </c>
      <c r="M42" s="7">
        <v>0</v>
      </c>
      <c r="N42" s="7">
        <v>0</v>
      </c>
      <c r="O42" s="7">
        <v>0</v>
      </c>
      <c r="P42" s="4">
        <v>0</v>
      </c>
      <c r="Q42" s="7">
        <v>0</v>
      </c>
      <c r="R42" s="7">
        <v>0</v>
      </c>
      <c r="S42" s="7">
        <v>0</v>
      </c>
      <c r="T42" s="7">
        <v>0</v>
      </c>
      <c r="U42" s="7">
        <v>0</v>
      </c>
      <c r="V42" s="7">
        <v>0</v>
      </c>
      <c r="W42" s="4">
        <v>0</v>
      </c>
      <c r="X42" s="7">
        <v>198</v>
      </c>
      <c r="Y42" s="7">
        <v>183</v>
      </c>
      <c r="Z42" s="7">
        <v>199</v>
      </c>
      <c r="AA42" s="7">
        <v>173</v>
      </c>
      <c r="AB42" s="7">
        <v>202</v>
      </c>
      <c r="AC42" s="7">
        <v>163</v>
      </c>
      <c r="AD42" s="4">
        <v>1118</v>
      </c>
      <c r="AE42" s="7">
        <v>166</v>
      </c>
      <c r="AF42" s="7">
        <v>182</v>
      </c>
      <c r="AG42" s="7">
        <v>116</v>
      </c>
      <c r="AH42" s="7">
        <v>189</v>
      </c>
      <c r="AI42" s="7">
        <v>169</v>
      </c>
      <c r="AJ42" s="7">
        <v>175</v>
      </c>
      <c r="AK42" s="4">
        <v>997</v>
      </c>
      <c r="AL42" s="7">
        <v>0</v>
      </c>
      <c r="AM42" s="7">
        <v>0</v>
      </c>
      <c r="AN42" s="7">
        <v>0</v>
      </c>
      <c r="AO42" s="7">
        <v>0</v>
      </c>
      <c r="AP42" s="7">
        <v>0</v>
      </c>
      <c r="AQ42" s="7">
        <v>0</v>
      </c>
      <c r="AR42" s="4">
        <v>0</v>
      </c>
      <c r="AS42" s="7">
        <v>0</v>
      </c>
      <c r="AT42" s="7">
        <v>0</v>
      </c>
      <c r="AU42" s="7">
        <v>0</v>
      </c>
      <c r="AV42" s="7">
        <v>0</v>
      </c>
      <c r="AW42" s="7">
        <v>0</v>
      </c>
      <c r="AX42" s="7">
        <v>0</v>
      </c>
      <c r="AY42" s="4">
        <v>0</v>
      </c>
      <c r="AZ42" s="7">
        <v>0</v>
      </c>
      <c r="BA42" s="7">
        <v>0</v>
      </c>
      <c r="BB42" s="7">
        <v>0</v>
      </c>
      <c r="BC42" s="7">
        <v>0</v>
      </c>
      <c r="BD42" s="7">
        <v>0</v>
      </c>
      <c r="BE42" s="7">
        <v>0</v>
      </c>
      <c r="BF42" s="4">
        <v>0</v>
      </c>
      <c r="BG42" s="7">
        <v>0</v>
      </c>
      <c r="BH42" s="7">
        <v>0</v>
      </c>
      <c r="BI42" s="7">
        <v>0</v>
      </c>
      <c r="BJ42" s="7">
        <v>0</v>
      </c>
      <c r="BK42" s="7">
        <v>0</v>
      </c>
      <c r="BL42" s="7">
        <v>0</v>
      </c>
      <c r="BM42" s="4">
        <v>0</v>
      </c>
      <c r="BN42" s="4">
        <v>2115</v>
      </c>
      <c r="BO42" s="110">
        <v>58.7500089</v>
      </c>
    </row>
    <row r="43" spans="1:67" ht="15">
      <c r="A43" s="5">
        <v>41</v>
      </c>
      <c r="B43" s="2" t="s">
        <v>116</v>
      </c>
      <c r="C43" s="3">
        <v>0</v>
      </c>
      <c r="D43" s="3">
        <v>0</v>
      </c>
      <c r="E43" s="3">
        <v>0</v>
      </c>
      <c r="F43" s="3">
        <v>0</v>
      </c>
      <c r="G43" s="3">
        <v>0</v>
      </c>
      <c r="H43" s="3">
        <v>0</v>
      </c>
      <c r="I43" s="4">
        <v>0</v>
      </c>
      <c r="J43" s="7">
        <v>0</v>
      </c>
      <c r="K43" s="7">
        <v>0</v>
      </c>
      <c r="L43" s="7">
        <v>0</v>
      </c>
      <c r="M43" s="7">
        <v>0</v>
      </c>
      <c r="N43" s="7">
        <v>0</v>
      </c>
      <c r="O43" s="7">
        <v>0</v>
      </c>
      <c r="P43" s="4">
        <v>0</v>
      </c>
      <c r="Q43" s="7">
        <v>0</v>
      </c>
      <c r="R43" s="7">
        <v>0</v>
      </c>
      <c r="S43" s="7">
        <v>0</v>
      </c>
      <c r="T43" s="7">
        <v>0</v>
      </c>
      <c r="U43" s="7">
        <v>0</v>
      </c>
      <c r="V43" s="7">
        <v>0</v>
      </c>
      <c r="W43" s="4">
        <v>0</v>
      </c>
      <c r="X43" s="7">
        <v>0</v>
      </c>
      <c r="Y43" s="7">
        <v>0</v>
      </c>
      <c r="Z43" s="7">
        <v>0</v>
      </c>
      <c r="AA43" s="7">
        <v>0</v>
      </c>
      <c r="AB43" s="7">
        <v>0</v>
      </c>
      <c r="AC43" s="7">
        <v>0</v>
      </c>
      <c r="AD43" s="4">
        <v>0</v>
      </c>
      <c r="AE43" s="7">
        <v>0</v>
      </c>
      <c r="AF43" s="7">
        <v>0</v>
      </c>
      <c r="AG43" s="7">
        <v>0</v>
      </c>
      <c r="AH43" s="7">
        <v>0</v>
      </c>
      <c r="AI43" s="7">
        <v>0</v>
      </c>
      <c r="AJ43" s="7">
        <v>0</v>
      </c>
      <c r="AK43" s="4">
        <v>0</v>
      </c>
      <c r="AL43" s="7">
        <v>0</v>
      </c>
      <c r="AM43" s="7">
        <v>0</v>
      </c>
      <c r="AN43" s="7">
        <v>0</v>
      </c>
      <c r="AO43" s="7">
        <v>0</v>
      </c>
      <c r="AP43" s="7">
        <v>0</v>
      </c>
      <c r="AQ43" s="7">
        <v>0</v>
      </c>
      <c r="AR43" s="4">
        <v>0</v>
      </c>
      <c r="AS43" s="7">
        <v>156</v>
      </c>
      <c r="AT43" s="7">
        <v>201</v>
      </c>
      <c r="AU43" s="7">
        <v>175</v>
      </c>
      <c r="AV43" s="7">
        <v>139</v>
      </c>
      <c r="AW43" s="7">
        <v>192</v>
      </c>
      <c r="AX43" s="7">
        <v>161</v>
      </c>
      <c r="AY43" s="4">
        <v>1024</v>
      </c>
      <c r="AZ43" s="7">
        <v>0</v>
      </c>
      <c r="BA43" s="7">
        <v>0</v>
      </c>
      <c r="BB43" s="7">
        <v>0</v>
      </c>
      <c r="BC43" s="7">
        <v>0</v>
      </c>
      <c r="BD43" s="7">
        <v>0</v>
      </c>
      <c r="BE43" s="7">
        <v>0</v>
      </c>
      <c r="BF43" s="4">
        <v>0</v>
      </c>
      <c r="BG43" s="7">
        <v>180</v>
      </c>
      <c r="BH43" s="7">
        <v>185</v>
      </c>
      <c r="BI43" s="7">
        <v>140</v>
      </c>
      <c r="BJ43" s="7">
        <v>195</v>
      </c>
      <c r="BK43" s="7">
        <v>158</v>
      </c>
      <c r="BL43" s="7">
        <v>192</v>
      </c>
      <c r="BM43" s="4">
        <v>1050</v>
      </c>
      <c r="BN43" s="4">
        <v>2074</v>
      </c>
      <c r="BO43" s="110">
        <v>57.61111221111111</v>
      </c>
    </row>
    <row r="44" spans="1:67" ht="15">
      <c r="A44" s="5">
        <v>42</v>
      </c>
      <c r="B44" s="2" t="s">
        <v>109</v>
      </c>
      <c r="C44" s="3">
        <v>0</v>
      </c>
      <c r="D44" s="3">
        <v>0</v>
      </c>
      <c r="E44" s="3">
        <v>0</v>
      </c>
      <c r="F44" s="3">
        <v>0</v>
      </c>
      <c r="G44" s="3">
        <v>0</v>
      </c>
      <c r="H44" s="3">
        <v>0</v>
      </c>
      <c r="I44" s="4">
        <v>0</v>
      </c>
      <c r="J44" s="7">
        <v>0</v>
      </c>
      <c r="K44" s="7">
        <v>0</v>
      </c>
      <c r="L44" s="7">
        <v>0</v>
      </c>
      <c r="M44" s="7">
        <v>0</v>
      </c>
      <c r="N44" s="7">
        <v>0</v>
      </c>
      <c r="O44" s="7">
        <v>0</v>
      </c>
      <c r="P44" s="4">
        <v>0</v>
      </c>
      <c r="Q44" s="7">
        <v>143</v>
      </c>
      <c r="R44" s="7">
        <v>158</v>
      </c>
      <c r="S44" s="7">
        <v>134</v>
      </c>
      <c r="T44" s="7">
        <v>174</v>
      </c>
      <c r="U44" s="7">
        <v>186</v>
      </c>
      <c r="V44" s="7">
        <v>184</v>
      </c>
      <c r="W44" s="4">
        <v>979</v>
      </c>
      <c r="X44" s="7">
        <v>140</v>
      </c>
      <c r="Y44" s="7">
        <v>156</v>
      </c>
      <c r="Z44" s="7">
        <v>165</v>
      </c>
      <c r="AA44" s="7">
        <v>223</v>
      </c>
      <c r="AB44" s="7">
        <v>172</v>
      </c>
      <c r="AC44" s="7">
        <v>209</v>
      </c>
      <c r="AD44" s="4">
        <v>1065</v>
      </c>
      <c r="AE44" s="7">
        <v>0</v>
      </c>
      <c r="AF44" s="7">
        <v>0</v>
      </c>
      <c r="AG44" s="7">
        <v>0</v>
      </c>
      <c r="AH44" s="7">
        <v>0</v>
      </c>
      <c r="AI44" s="7">
        <v>0</v>
      </c>
      <c r="AJ44" s="7">
        <v>0</v>
      </c>
      <c r="AK44" s="4">
        <v>0</v>
      </c>
      <c r="AL44" s="7">
        <v>0</v>
      </c>
      <c r="AM44" s="7">
        <v>0</v>
      </c>
      <c r="AN44" s="7">
        <v>0</v>
      </c>
      <c r="AO44" s="7">
        <v>0</v>
      </c>
      <c r="AP44" s="7">
        <v>0</v>
      </c>
      <c r="AQ44" s="7">
        <v>0</v>
      </c>
      <c r="AR44" s="4">
        <v>0</v>
      </c>
      <c r="AS44" s="7">
        <v>0</v>
      </c>
      <c r="AT44" s="7">
        <v>0</v>
      </c>
      <c r="AU44" s="7">
        <v>0</v>
      </c>
      <c r="AV44" s="7">
        <v>0</v>
      </c>
      <c r="AW44" s="7">
        <v>0</v>
      </c>
      <c r="AX44" s="7">
        <v>0</v>
      </c>
      <c r="AY44" s="4">
        <v>0</v>
      </c>
      <c r="AZ44" s="7">
        <v>0</v>
      </c>
      <c r="BA44" s="7">
        <v>0</v>
      </c>
      <c r="BB44" s="7">
        <v>0</v>
      </c>
      <c r="BC44" s="7">
        <v>0</v>
      </c>
      <c r="BD44" s="7">
        <v>0</v>
      </c>
      <c r="BE44" s="7">
        <v>0</v>
      </c>
      <c r="BF44" s="4">
        <v>0</v>
      </c>
      <c r="BG44" s="7">
        <v>0</v>
      </c>
      <c r="BH44" s="7">
        <v>0</v>
      </c>
      <c r="BI44" s="7">
        <v>0</v>
      </c>
      <c r="BJ44" s="7">
        <v>0</v>
      </c>
      <c r="BK44" s="7">
        <v>0</v>
      </c>
      <c r="BL44" s="7">
        <v>0</v>
      </c>
      <c r="BM44" s="4">
        <v>0</v>
      </c>
      <c r="BN44" s="4">
        <v>2044</v>
      </c>
      <c r="BO44" s="110">
        <v>56.77778747777778</v>
      </c>
    </row>
    <row r="45" spans="1:67" ht="15">
      <c r="A45" s="5">
        <v>43</v>
      </c>
      <c r="B45" s="2" t="s">
        <v>110</v>
      </c>
      <c r="C45" s="3">
        <v>163</v>
      </c>
      <c r="D45" s="3">
        <v>169</v>
      </c>
      <c r="E45" s="3">
        <v>137</v>
      </c>
      <c r="F45" s="3">
        <v>108</v>
      </c>
      <c r="G45" s="3">
        <v>147</v>
      </c>
      <c r="H45" s="3">
        <v>173</v>
      </c>
      <c r="I45" s="4">
        <v>897</v>
      </c>
      <c r="J45" s="7">
        <v>0</v>
      </c>
      <c r="K45" s="7">
        <v>0</v>
      </c>
      <c r="L45" s="7">
        <v>0</v>
      </c>
      <c r="M45" s="7">
        <v>0</v>
      </c>
      <c r="N45" s="7">
        <v>0</v>
      </c>
      <c r="O45" s="7">
        <v>0</v>
      </c>
      <c r="P45" s="4">
        <v>0</v>
      </c>
      <c r="Q45" s="7">
        <v>157</v>
      </c>
      <c r="R45" s="7">
        <v>174</v>
      </c>
      <c r="S45" s="7">
        <v>177</v>
      </c>
      <c r="T45" s="7">
        <v>111</v>
      </c>
      <c r="U45" s="7">
        <v>175</v>
      </c>
      <c r="V45" s="7">
        <v>152</v>
      </c>
      <c r="W45" s="4">
        <v>946</v>
      </c>
      <c r="X45" s="7">
        <v>0</v>
      </c>
      <c r="Y45" s="7">
        <v>0</v>
      </c>
      <c r="Z45" s="7">
        <v>0</v>
      </c>
      <c r="AA45" s="7">
        <v>0</v>
      </c>
      <c r="AB45" s="7">
        <v>0</v>
      </c>
      <c r="AC45" s="7">
        <v>0</v>
      </c>
      <c r="AD45" s="4">
        <v>0</v>
      </c>
      <c r="AE45" s="7">
        <v>0</v>
      </c>
      <c r="AF45" s="7">
        <v>0</v>
      </c>
      <c r="AG45" s="7">
        <v>0</v>
      </c>
      <c r="AH45" s="7">
        <v>0</v>
      </c>
      <c r="AI45" s="7">
        <v>0</v>
      </c>
      <c r="AJ45" s="7">
        <v>0</v>
      </c>
      <c r="AK45" s="4">
        <v>0</v>
      </c>
      <c r="AL45" s="7">
        <v>0</v>
      </c>
      <c r="AM45" s="7">
        <v>0</v>
      </c>
      <c r="AN45" s="7">
        <v>0</v>
      </c>
      <c r="AO45" s="7">
        <v>0</v>
      </c>
      <c r="AP45" s="7">
        <v>0</v>
      </c>
      <c r="AQ45" s="7">
        <v>0</v>
      </c>
      <c r="AR45" s="4">
        <v>0</v>
      </c>
      <c r="AS45" s="7">
        <v>0</v>
      </c>
      <c r="AT45" s="7">
        <v>0</v>
      </c>
      <c r="AU45" s="7">
        <v>0</v>
      </c>
      <c r="AV45" s="7">
        <v>0</v>
      </c>
      <c r="AW45" s="7">
        <v>0</v>
      </c>
      <c r="AX45" s="7">
        <v>0</v>
      </c>
      <c r="AY45" s="4">
        <v>0</v>
      </c>
      <c r="AZ45" s="7">
        <v>0</v>
      </c>
      <c r="BA45" s="7">
        <v>0</v>
      </c>
      <c r="BB45" s="7">
        <v>0</v>
      </c>
      <c r="BC45" s="7">
        <v>0</v>
      </c>
      <c r="BD45" s="7">
        <v>0</v>
      </c>
      <c r="BE45" s="7">
        <v>0</v>
      </c>
      <c r="BF45" s="4">
        <v>0</v>
      </c>
      <c r="BG45" s="7">
        <v>0</v>
      </c>
      <c r="BH45" s="7">
        <v>0</v>
      </c>
      <c r="BI45" s="7">
        <v>0</v>
      </c>
      <c r="BJ45" s="7">
        <v>0</v>
      </c>
      <c r="BK45" s="7">
        <v>0</v>
      </c>
      <c r="BL45" s="7">
        <v>0</v>
      </c>
      <c r="BM45" s="4">
        <v>0</v>
      </c>
      <c r="BN45" s="4">
        <v>1843</v>
      </c>
      <c r="BO45" s="110">
        <v>51.194453144444445</v>
      </c>
    </row>
    <row r="46" spans="1:67" ht="15">
      <c r="A46" s="5">
        <v>44</v>
      </c>
      <c r="B46" s="2" t="s">
        <v>111</v>
      </c>
      <c r="C46" s="3">
        <v>159</v>
      </c>
      <c r="D46" s="3">
        <v>148</v>
      </c>
      <c r="E46" s="3">
        <v>127</v>
      </c>
      <c r="F46" s="3">
        <v>130</v>
      </c>
      <c r="G46" s="3">
        <v>109</v>
      </c>
      <c r="H46" s="3">
        <v>149</v>
      </c>
      <c r="I46" s="4">
        <v>822</v>
      </c>
      <c r="J46" s="7">
        <v>200</v>
      </c>
      <c r="K46" s="7">
        <v>165</v>
      </c>
      <c r="L46" s="7">
        <v>157</v>
      </c>
      <c r="M46" s="7">
        <v>166</v>
      </c>
      <c r="N46" s="7">
        <v>139</v>
      </c>
      <c r="O46" s="7">
        <v>186</v>
      </c>
      <c r="P46" s="4">
        <v>1013</v>
      </c>
      <c r="Q46" s="7">
        <v>0</v>
      </c>
      <c r="R46" s="7">
        <v>0</v>
      </c>
      <c r="S46" s="7">
        <v>0</v>
      </c>
      <c r="T46" s="7">
        <v>0</v>
      </c>
      <c r="U46" s="7">
        <v>0</v>
      </c>
      <c r="V46" s="7">
        <v>0</v>
      </c>
      <c r="W46" s="4">
        <v>0</v>
      </c>
      <c r="X46" s="7">
        <v>0</v>
      </c>
      <c r="Y46" s="7">
        <v>0</v>
      </c>
      <c r="Z46" s="7">
        <v>0</v>
      </c>
      <c r="AA46" s="7">
        <v>0</v>
      </c>
      <c r="AB46" s="7">
        <v>0</v>
      </c>
      <c r="AC46" s="7">
        <v>0</v>
      </c>
      <c r="AD46" s="4">
        <v>0</v>
      </c>
      <c r="AE46" s="7">
        <v>0</v>
      </c>
      <c r="AF46" s="7">
        <v>0</v>
      </c>
      <c r="AG46" s="7">
        <v>0</v>
      </c>
      <c r="AH46" s="7">
        <v>0</v>
      </c>
      <c r="AI46" s="7">
        <v>0</v>
      </c>
      <c r="AJ46" s="7">
        <v>0</v>
      </c>
      <c r="AK46" s="4">
        <v>0</v>
      </c>
      <c r="AL46" s="7">
        <v>0</v>
      </c>
      <c r="AM46" s="7">
        <v>0</v>
      </c>
      <c r="AN46" s="7">
        <v>0</v>
      </c>
      <c r="AO46" s="7">
        <v>0</v>
      </c>
      <c r="AP46" s="7">
        <v>0</v>
      </c>
      <c r="AQ46" s="7">
        <v>0</v>
      </c>
      <c r="AR46" s="4">
        <v>0</v>
      </c>
      <c r="AS46" s="7">
        <v>0</v>
      </c>
      <c r="AT46" s="7">
        <v>0</v>
      </c>
      <c r="AU46" s="7">
        <v>0</v>
      </c>
      <c r="AV46" s="7">
        <v>0</v>
      </c>
      <c r="AW46" s="7">
        <v>0</v>
      </c>
      <c r="AX46" s="7">
        <v>0</v>
      </c>
      <c r="AY46" s="4">
        <v>0</v>
      </c>
      <c r="AZ46" s="7">
        <v>0</v>
      </c>
      <c r="BA46" s="7">
        <v>0</v>
      </c>
      <c r="BB46" s="7">
        <v>0</v>
      </c>
      <c r="BC46" s="7">
        <v>0</v>
      </c>
      <c r="BD46" s="7">
        <v>0</v>
      </c>
      <c r="BE46" s="7">
        <v>0</v>
      </c>
      <c r="BF46" s="4">
        <v>0</v>
      </c>
      <c r="BG46" s="7">
        <v>0</v>
      </c>
      <c r="BH46" s="7">
        <v>0</v>
      </c>
      <c r="BI46" s="7">
        <v>0</v>
      </c>
      <c r="BJ46" s="7">
        <v>0</v>
      </c>
      <c r="BK46" s="7">
        <v>0</v>
      </c>
      <c r="BL46" s="7">
        <v>0</v>
      </c>
      <c r="BM46" s="4">
        <v>0</v>
      </c>
      <c r="BN46" s="4">
        <v>1835</v>
      </c>
      <c r="BO46" s="110">
        <v>50.97223002222222</v>
      </c>
    </row>
    <row r="47" spans="1:67" ht="15">
      <c r="A47" s="5">
        <v>45</v>
      </c>
      <c r="B47" s="2" t="s">
        <v>112</v>
      </c>
      <c r="C47" s="3">
        <v>0</v>
      </c>
      <c r="D47" s="3">
        <v>0</v>
      </c>
      <c r="E47" s="3">
        <v>0</v>
      </c>
      <c r="F47" s="3">
        <v>0</v>
      </c>
      <c r="G47" s="3">
        <v>0</v>
      </c>
      <c r="H47" s="3">
        <v>0</v>
      </c>
      <c r="I47" s="4">
        <v>0</v>
      </c>
      <c r="J47" s="7">
        <v>138</v>
      </c>
      <c r="K47" s="7">
        <v>168</v>
      </c>
      <c r="L47" s="7">
        <v>168</v>
      </c>
      <c r="M47" s="7">
        <v>160</v>
      </c>
      <c r="N47" s="7">
        <v>145</v>
      </c>
      <c r="O47" s="7">
        <v>145</v>
      </c>
      <c r="P47" s="4">
        <v>924</v>
      </c>
      <c r="Q47" s="7">
        <v>147</v>
      </c>
      <c r="R47" s="7">
        <v>154</v>
      </c>
      <c r="S47" s="7">
        <v>141</v>
      </c>
      <c r="T47" s="7">
        <v>131</v>
      </c>
      <c r="U47" s="7">
        <v>160</v>
      </c>
      <c r="V47" s="7">
        <v>162</v>
      </c>
      <c r="W47" s="4">
        <v>895</v>
      </c>
      <c r="X47" s="7">
        <v>0</v>
      </c>
      <c r="Y47" s="7">
        <v>0</v>
      </c>
      <c r="Z47" s="7">
        <v>0</v>
      </c>
      <c r="AA47" s="7">
        <v>0</v>
      </c>
      <c r="AB47" s="7">
        <v>0</v>
      </c>
      <c r="AC47" s="7">
        <v>0</v>
      </c>
      <c r="AD47" s="4">
        <v>0</v>
      </c>
      <c r="AE47" s="7">
        <v>0</v>
      </c>
      <c r="AF47" s="7">
        <v>0</v>
      </c>
      <c r="AG47" s="7">
        <v>0</v>
      </c>
      <c r="AH47" s="7">
        <v>0</v>
      </c>
      <c r="AI47" s="7">
        <v>0</v>
      </c>
      <c r="AJ47" s="7">
        <v>0</v>
      </c>
      <c r="AK47" s="4">
        <v>0</v>
      </c>
      <c r="AL47" s="7">
        <v>0</v>
      </c>
      <c r="AM47" s="7">
        <v>0</v>
      </c>
      <c r="AN47" s="7">
        <v>0</v>
      </c>
      <c r="AO47" s="7">
        <v>0</v>
      </c>
      <c r="AP47" s="7">
        <v>0</v>
      </c>
      <c r="AQ47" s="7">
        <v>0</v>
      </c>
      <c r="AR47" s="4">
        <v>0</v>
      </c>
      <c r="AS47" s="7">
        <v>0</v>
      </c>
      <c r="AT47" s="7">
        <v>0</v>
      </c>
      <c r="AU47" s="7">
        <v>0</v>
      </c>
      <c r="AV47" s="7">
        <v>0</v>
      </c>
      <c r="AW47" s="7">
        <v>0</v>
      </c>
      <c r="AX47" s="7">
        <v>0</v>
      </c>
      <c r="AY47" s="4">
        <v>0</v>
      </c>
      <c r="AZ47" s="7">
        <v>0</v>
      </c>
      <c r="BA47" s="7">
        <v>0</v>
      </c>
      <c r="BB47" s="7">
        <v>0</v>
      </c>
      <c r="BC47" s="7">
        <v>0</v>
      </c>
      <c r="BD47" s="7">
        <v>0</v>
      </c>
      <c r="BE47" s="7">
        <v>0</v>
      </c>
      <c r="BF47" s="4">
        <v>0</v>
      </c>
      <c r="BG47" s="7">
        <v>0</v>
      </c>
      <c r="BH47" s="7">
        <v>0</v>
      </c>
      <c r="BI47" s="7">
        <v>0</v>
      </c>
      <c r="BJ47" s="7">
        <v>0</v>
      </c>
      <c r="BK47" s="7">
        <v>0</v>
      </c>
      <c r="BL47" s="7">
        <v>0</v>
      </c>
      <c r="BM47" s="4">
        <v>0</v>
      </c>
      <c r="BN47" s="4">
        <v>1819</v>
      </c>
      <c r="BO47" s="110">
        <v>50.52778737777778</v>
      </c>
    </row>
    <row r="48" spans="1:67" ht="15">
      <c r="A48" s="5">
        <v>46</v>
      </c>
      <c r="B48" s="2" t="s">
        <v>113</v>
      </c>
      <c r="C48" s="3">
        <v>0</v>
      </c>
      <c r="D48" s="3">
        <v>0</v>
      </c>
      <c r="E48" s="3">
        <v>0</v>
      </c>
      <c r="F48" s="3">
        <v>0</v>
      </c>
      <c r="G48" s="3">
        <v>0</v>
      </c>
      <c r="H48" s="3">
        <v>0</v>
      </c>
      <c r="I48" s="4">
        <v>0</v>
      </c>
      <c r="J48" s="7">
        <v>0</v>
      </c>
      <c r="K48" s="7">
        <v>0</v>
      </c>
      <c r="L48" s="7">
        <v>0</v>
      </c>
      <c r="M48" s="7">
        <v>0</v>
      </c>
      <c r="N48" s="7">
        <v>0</v>
      </c>
      <c r="O48" s="7">
        <v>0</v>
      </c>
      <c r="P48" s="4">
        <v>0</v>
      </c>
      <c r="Q48" s="7">
        <v>90</v>
      </c>
      <c r="R48" s="7">
        <v>72</v>
      </c>
      <c r="S48" s="7">
        <v>66</v>
      </c>
      <c r="T48" s="7">
        <v>76</v>
      </c>
      <c r="U48" s="7">
        <v>73</v>
      </c>
      <c r="V48" s="7">
        <v>113</v>
      </c>
      <c r="W48" s="4">
        <v>490</v>
      </c>
      <c r="X48" s="7">
        <v>140</v>
      </c>
      <c r="Y48" s="7">
        <v>132</v>
      </c>
      <c r="Z48" s="7">
        <v>117</v>
      </c>
      <c r="AA48" s="7">
        <v>105</v>
      </c>
      <c r="AB48" s="7">
        <v>111</v>
      </c>
      <c r="AC48" s="7">
        <v>111</v>
      </c>
      <c r="AD48" s="4">
        <v>716</v>
      </c>
      <c r="AE48" s="7">
        <v>0</v>
      </c>
      <c r="AF48" s="7">
        <v>0</v>
      </c>
      <c r="AG48" s="7">
        <v>0</v>
      </c>
      <c r="AH48" s="7">
        <v>0</v>
      </c>
      <c r="AI48" s="7">
        <v>0</v>
      </c>
      <c r="AJ48" s="7">
        <v>0</v>
      </c>
      <c r="AK48" s="4">
        <v>0</v>
      </c>
      <c r="AL48" s="7">
        <v>99</v>
      </c>
      <c r="AM48" s="7">
        <v>87</v>
      </c>
      <c r="AN48" s="7">
        <v>89</v>
      </c>
      <c r="AO48" s="7">
        <v>104</v>
      </c>
      <c r="AP48" s="7">
        <v>100</v>
      </c>
      <c r="AQ48" s="7">
        <v>100</v>
      </c>
      <c r="AR48" s="4">
        <v>579</v>
      </c>
      <c r="AS48" s="7">
        <v>0</v>
      </c>
      <c r="AT48" s="7">
        <v>0</v>
      </c>
      <c r="AU48" s="7">
        <v>0</v>
      </c>
      <c r="AV48" s="7">
        <v>0</v>
      </c>
      <c r="AW48" s="7">
        <v>0</v>
      </c>
      <c r="AX48" s="7">
        <v>0</v>
      </c>
      <c r="AY48" s="4">
        <v>0</v>
      </c>
      <c r="AZ48" s="7">
        <v>0</v>
      </c>
      <c r="BA48" s="7">
        <v>0</v>
      </c>
      <c r="BB48" s="7">
        <v>0</v>
      </c>
      <c r="BC48" s="7">
        <v>0</v>
      </c>
      <c r="BD48" s="7">
        <v>0</v>
      </c>
      <c r="BE48" s="7">
        <v>0</v>
      </c>
      <c r="BF48" s="4">
        <v>0</v>
      </c>
      <c r="BG48" s="7">
        <v>0</v>
      </c>
      <c r="BH48" s="7">
        <v>0</v>
      </c>
      <c r="BI48" s="7">
        <v>0</v>
      </c>
      <c r="BJ48" s="7">
        <v>0</v>
      </c>
      <c r="BK48" s="7">
        <v>0</v>
      </c>
      <c r="BL48" s="7">
        <v>0</v>
      </c>
      <c r="BM48" s="4">
        <v>0</v>
      </c>
      <c r="BN48" s="4">
        <v>1785</v>
      </c>
      <c r="BO48" s="110">
        <v>49.58333583333334</v>
      </c>
    </row>
    <row r="49" spans="1:67" ht="15">
      <c r="A49" s="5">
        <v>47</v>
      </c>
      <c r="B49" s="2" t="s">
        <v>114</v>
      </c>
      <c r="C49" s="3">
        <v>0</v>
      </c>
      <c r="D49" s="3">
        <v>0</v>
      </c>
      <c r="E49" s="3">
        <v>0</v>
      </c>
      <c r="F49" s="3">
        <v>0</v>
      </c>
      <c r="G49" s="3">
        <v>0</v>
      </c>
      <c r="H49" s="3">
        <v>0</v>
      </c>
      <c r="I49" s="4">
        <v>0</v>
      </c>
      <c r="J49" s="7">
        <v>0</v>
      </c>
      <c r="K49" s="7">
        <v>0</v>
      </c>
      <c r="L49" s="7">
        <v>0</v>
      </c>
      <c r="M49" s="7">
        <v>0</v>
      </c>
      <c r="N49" s="7">
        <v>0</v>
      </c>
      <c r="O49" s="7">
        <v>0</v>
      </c>
      <c r="P49" s="4">
        <v>0</v>
      </c>
      <c r="Q49" s="7">
        <v>0</v>
      </c>
      <c r="R49" s="7">
        <v>0</v>
      </c>
      <c r="S49" s="7">
        <v>0</v>
      </c>
      <c r="T49" s="7">
        <v>0</v>
      </c>
      <c r="U49" s="7">
        <v>0</v>
      </c>
      <c r="V49" s="7">
        <v>0</v>
      </c>
      <c r="W49" s="4">
        <v>0</v>
      </c>
      <c r="X49" s="7">
        <v>0</v>
      </c>
      <c r="Y49" s="7">
        <v>0</v>
      </c>
      <c r="Z49" s="7">
        <v>0</v>
      </c>
      <c r="AA49" s="7">
        <v>0</v>
      </c>
      <c r="AB49" s="7">
        <v>0</v>
      </c>
      <c r="AC49" s="7">
        <v>0</v>
      </c>
      <c r="AD49" s="4">
        <v>0</v>
      </c>
      <c r="AE49" s="7">
        <v>0</v>
      </c>
      <c r="AF49" s="7">
        <v>0</v>
      </c>
      <c r="AG49" s="7">
        <v>0</v>
      </c>
      <c r="AH49" s="7">
        <v>0</v>
      </c>
      <c r="AI49" s="7">
        <v>0</v>
      </c>
      <c r="AJ49" s="7">
        <v>0</v>
      </c>
      <c r="AK49" s="4">
        <v>0</v>
      </c>
      <c r="AL49" s="7">
        <v>129</v>
      </c>
      <c r="AM49" s="7">
        <v>134</v>
      </c>
      <c r="AN49" s="7">
        <v>104</v>
      </c>
      <c r="AO49" s="7">
        <v>177</v>
      </c>
      <c r="AP49" s="7">
        <v>144</v>
      </c>
      <c r="AQ49" s="7">
        <v>126</v>
      </c>
      <c r="AR49" s="4">
        <v>814</v>
      </c>
      <c r="AS49" s="7">
        <v>146</v>
      </c>
      <c r="AT49" s="7">
        <v>123</v>
      </c>
      <c r="AU49" s="7">
        <v>164</v>
      </c>
      <c r="AV49" s="7">
        <v>176</v>
      </c>
      <c r="AW49" s="7">
        <v>167</v>
      </c>
      <c r="AX49" s="7">
        <v>144</v>
      </c>
      <c r="AY49" s="4">
        <v>920</v>
      </c>
      <c r="AZ49" s="7">
        <v>0</v>
      </c>
      <c r="BA49" s="7">
        <v>0</v>
      </c>
      <c r="BB49" s="7">
        <v>0</v>
      </c>
      <c r="BC49" s="7">
        <v>0</v>
      </c>
      <c r="BD49" s="7">
        <v>0</v>
      </c>
      <c r="BE49" s="7">
        <v>0</v>
      </c>
      <c r="BF49" s="4">
        <v>0</v>
      </c>
      <c r="BG49" s="7">
        <v>0</v>
      </c>
      <c r="BH49" s="7">
        <v>0</v>
      </c>
      <c r="BI49" s="7">
        <v>0</v>
      </c>
      <c r="BJ49" s="7">
        <v>0</v>
      </c>
      <c r="BK49" s="7">
        <v>0</v>
      </c>
      <c r="BL49" s="7">
        <v>0</v>
      </c>
      <c r="BM49" s="4">
        <v>0</v>
      </c>
      <c r="BN49" s="4">
        <v>1734</v>
      </c>
      <c r="BO49" s="110">
        <v>48.16667426666667</v>
      </c>
    </row>
    <row r="50" spans="1:67" ht="15">
      <c r="A50" s="5">
        <v>48</v>
      </c>
      <c r="B50" s="2" t="s">
        <v>115</v>
      </c>
      <c r="C50" s="3">
        <v>190</v>
      </c>
      <c r="D50" s="3">
        <v>232</v>
      </c>
      <c r="E50" s="3">
        <v>170</v>
      </c>
      <c r="F50" s="3">
        <v>226</v>
      </c>
      <c r="G50" s="3">
        <v>199</v>
      </c>
      <c r="H50" s="3">
        <v>150</v>
      </c>
      <c r="I50" s="4">
        <v>1167</v>
      </c>
      <c r="J50" s="7">
        <v>0</v>
      </c>
      <c r="K50" s="7">
        <v>0</v>
      </c>
      <c r="L50" s="7">
        <v>0</v>
      </c>
      <c r="M50" s="7">
        <v>0</v>
      </c>
      <c r="N50" s="7">
        <v>0</v>
      </c>
      <c r="O50" s="7">
        <v>0</v>
      </c>
      <c r="P50" s="4">
        <v>0</v>
      </c>
      <c r="Q50" s="7">
        <v>0</v>
      </c>
      <c r="R50" s="7">
        <v>0</v>
      </c>
      <c r="S50" s="7">
        <v>0</v>
      </c>
      <c r="T50" s="7">
        <v>0</v>
      </c>
      <c r="U50" s="7">
        <v>0</v>
      </c>
      <c r="V50" s="7">
        <v>0</v>
      </c>
      <c r="W50" s="4">
        <v>0</v>
      </c>
      <c r="X50" s="7">
        <v>0</v>
      </c>
      <c r="Y50" s="7">
        <v>0</v>
      </c>
      <c r="Z50" s="7">
        <v>0</v>
      </c>
      <c r="AA50" s="7">
        <v>0</v>
      </c>
      <c r="AB50" s="7">
        <v>0</v>
      </c>
      <c r="AC50" s="7">
        <v>0</v>
      </c>
      <c r="AD50" s="4">
        <v>0</v>
      </c>
      <c r="AE50" s="7">
        <v>0</v>
      </c>
      <c r="AF50" s="7">
        <v>0</v>
      </c>
      <c r="AG50" s="7">
        <v>0</v>
      </c>
      <c r="AH50" s="7">
        <v>0</v>
      </c>
      <c r="AI50" s="7">
        <v>0</v>
      </c>
      <c r="AJ50" s="7">
        <v>0</v>
      </c>
      <c r="AK50" s="4">
        <v>0</v>
      </c>
      <c r="AL50" s="7">
        <v>0</v>
      </c>
      <c r="AM50" s="7">
        <v>0</v>
      </c>
      <c r="AN50" s="7">
        <v>0</v>
      </c>
      <c r="AO50" s="7">
        <v>0</v>
      </c>
      <c r="AP50" s="7">
        <v>0</v>
      </c>
      <c r="AQ50" s="7">
        <v>0</v>
      </c>
      <c r="AR50" s="4">
        <v>0</v>
      </c>
      <c r="AS50" s="7">
        <v>0</v>
      </c>
      <c r="AT50" s="7">
        <v>0</v>
      </c>
      <c r="AU50" s="7">
        <v>0</v>
      </c>
      <c r="AV50" s="7">
        <v>0</v>
      </c>
      <c r="AW50" s="7">
        <v>0</v>
      </c>
      <c r="AX50" s="7">
        <v>0</v>
      </c>
      <c r="AY50" s="4">
        <v>0</v>
      </c>
      <c r="AZ50" s="7">
        <v>0</v>
      </c>
      <c r="BA50" s="7">
        <v>0</v>
      </c>
      <c r="BB50" s="7">
        <v>0</v>
      </c>
      <c r="BC50" s="7">
        <v>0</v>
      </c>
      <c r="BD50" s="7">
        <v>0</v>
      </c>
      <c r="BE50" s="7">
        <v>0</v>
      </c>
      <c r="BF50" s="4">
        <v>0</v>
      </c>
      <c r="BG50" s="7">
        <v>0</v>
      </c>
      <c r="BH50" s="7">
        <v>0</v>
      </c>
      <c r="BI50" s="7">
        <v>0</v>
      </c>
      <c r="BJ50" s="7">
        <v>0</v>
      </c>
      <c r="BK50" s="7">
        <v>0</v>
      </c>
      <c r="BL50" s="7">
        <v>0</v>
      </c>
      <c r="BM50" s="4">
        <v>0</v>
      </c>
      <c r="BN50" s="4">
        <v>1167</v>
      </c>
      <c r="BO50" s="110">
        <v>32.41667256666666</v>
      </c>
    </row>
    <row r="51" spans="1:67" ht="15">
      <c r="A51" s="5">
        <v>49</v>
      </c>
      <c r="B51" s="2" t="s">
        <v>117</v>
      </c>
      <c r="C51" s="3">
        <v>171</v>
      </c>
      <c r="D51" s="3">
        <v>141</v>
      </c>
      <c r="E51" s="3">
        <v>160</v>
      </c>
      <c r="F51" s="3">
        <v>149</v>
      </c>
      <c r="G51" s="3">
        <v>167</v>
      </c>
      <c r="H51" s="3">
        <v>154</v>
      </c>
      <c r="I51" s="4">
        <v>942</v>
      </c>
      <c r="J51" s="7">
        <v>0</v>
      </c>
      <c r="K51" s="7">
        <v>0</v>
      </c>
      <c r="L51" s="7">
        <v>0</v>
      </c>
      <c r="M51" s="7">
        <v>0</v>
      </c>
      <c r="N51" s="7">
        <v>0</v>
      </c>
      <c r="O51" s="7">
        <v>0</v>
      </c>
      <c r="P51" s="4">
        <v>0</v>
      </c>
      <c r="Q51" s="7">
        <v>0</v>
      </c>
      <c r="R51" s="7">
        <v>0</v>
      </c>
      <c r="S51" s="7">
        <v>0</v>
      </c>
      <c r="T51" s="7">
        <v>0</v>
      </c>
      <c r="U51" s="7">
        <v>0</v>
      </c>
      <c r="V51" s="7">
        <v>0</v>
      </c>
      <c r="W51" s="4">
        <v>0</v>
      </c>
      <c r="X51" s="7">
        <v>0</v>
      </c>
      <c r="Y51" s="7">
        <v>0</v>
      </c>
      <c r="Z51" s="7">
        <v>0</v>
      </c>
      <c r="AA51" s="7">
        <v>0</v>
      </c>
      <c r="AB51" s="7">
        <v>0</v>
      </c>
      <c r="AC51" s="7">
        <v>0</v>
      </c>
      <c r="AD51" s="4">
        <v>0</v>
      </c>
      <c r="AE51" s="7">
        <v>0</v>
      </c>
      <c r="AF51" s="7">
        <v>0</v>
      </c>
      <c r="AG51" s="7">
        <v>0</v>
      </c>
      <c r="AH51" s="7">
        <v>0</v>
      </c>
      <c r="AI51" s="7">
        <v>0</v>
      </c>
      <c r="AJ51" s="7">
        <v>0</v>
      </c>
      <c r="AK51" s="4">
        <v>0</v>
      </c>
      <c r="AL51" s="7">
        <v>0</v>
      </c>
      <c r="AM51" s="7">
        <v>0</v>
      </c>
      <c r="AN51" s="7">
        <v>0</v>
      </c>
      <c r="AO51" s="7">
        <v>0</v>
      </c>
      <c r="AP51" s="7">
        <v>0</v>
      </c>
      <c r="AQ51" s="7">
        <v>0</v>
      </c>
      <c r="AR51" s="4">
        <v>0</v>
      </c>
      <c r="AS51" s="7">
        <v>0</v>
      </c>
      <c r="AT51" s="7">
        <v>0</v>
      </c>
      <c r="AU51" s="7">
        <v>0</v>
      </c>
      <c r="AV51" s="7">
        <v>0</v>
      </c>
      <c r="AW51" s="7">
        <v>0</v>
      </c>
      <c r="AX51" s="7">
        <v>0</v>
      </c>
      <c r="AY51" s="4">
        <v>0</v>
      </c>
      <c r="AZ51" s="7">
        <v>0</v>
      </c>
      <c r="BA51" s="7">
        <v>0</v>
      </c>
      <c r="BB51" s="7">
        <v>0</v>
      </c>
      <c r="BC51" s="7">
        <v>0</v>
      </c>
      <c r="BD51" s="7">
        <v>0</v>
      </c>
      <c r="BE51" s="7">
        <v>0</v>
      </c>
      <c r="BF51" s="4">
        <v>0</v>
      </c>
      <c r="BG51" s="7">
        <v>0</v>
      </c>
      <c r="BH51" s="7">
        <v>0</v>
      </c>
      <c r="BI51" s="7">
        <v>0</v>
      </c>
      <c r="BJ51" s="7">
        <v>0</v>
      </c>
      <c r="BK51" s="7">
        <v>0</v>
      </c>
      <c r="BL51" s="7">
        <v>0</v>
      </c>
      <c r="BM51" s="4">
        <v>0</v>
      </c>
      <c r="BN51" s="4">
        <v>942</v>
      </c>
      <c r="BO51" s="110">
        <v>26.166674566666668</v>
      </c>
    </row>
    <row r="52" spans="1:67" ht="15">
      <c r="A52" s="5">
        <v>50</v>
      </c>
      <c r="B52" s="2" t="s">
        <v>118</v>
      </c>
      <c r="C52" s="3">
        <v>0</v>
      </c>
      <c r="D52" s="3">
        <v>0</v>
      </c>
      <c r="E52" s="3">
        <v>0</v>
      </c>
      <c r="F52" s="3">
        <v>0</v>
      </c>
      <c r="G52" s="3">
        <v>0</v>
      </c>
      <c r="H52" s="3">
        <v>0</v>
      </c>
      <c r="I52" s="4">
        <v>0</v>
      </c>
      <c r="J52" s="7">
        <v>0</v>
      </c>
      <c r="K52" s="7">
        <v>0</v>
      </c>
      <c r="L52" s="7">
        <v>0</v>
      </c>
      <c r="M52" s="7">
        <v>0</v>
      </c>
      <c r="N52" s="7">
        <v>0</v>
      </c>
      <c r="O52" s="7">
        <v>0</v>
      </c>
      <c r="P52" s="4">
        <v>0</v>
      </c>
      <c r="Q52" s="7">
        <v>0</v>
      </c>
      <c r="R52" s="7">
        <v>0</v>
      </c>
      <c r="S52" s="7">
        <v>0</v>
      </c>
      <c r="T52" s="7">
        <v>0</v>
      </c>
      <c r="U52" s="7">
        <v>0</v>
      </c>
      <c r="V52" s="7">
        <v>0</v>
      </c>
      <c r="W52" s="4">
        <v>0</v>
      </c>
      <c r="X52" s="7">
        <v>0</v>
      </c>
      <c r="Y52" s="7">
        <v>0</v>
      </c>
      <c r="Z52" s="7">
        <v>0</v>
      </c>
      <c r="AA52" s="7">
        <v>0</v>
      </c>
      <c r="AB52" s="7">
        <v>0</v>
      </c>
      <c r="AC52" s="7">
        <v>0</v>
      </c>
      <c r="AD52" s="4">
        <v>0</v>
      </c>
      <c r="AE52" s="7">
        <v>0</v>
      </c>
      <c r="AF52" s="7">
        <v>0</v>
      </c>
      <c r="AG52" s="7">
        <v>0</v>
      </c>
      <c r="AH52" s="7">
        <v>0</v>
      </c>
      <c r="AI52" s="7">
        <v>0</v>
      </c>
      <c r="AJ52" s="7">
        <v>0</v>
      </c>
      <c r="AK52" s="4">
        <v>0</v>
      </c>
      <c r="AL52" s="7">
        <v>157</v>
      </c>
      <c r="AM52" s="7">
        <v>142</v>
      </c>
      <c r="AN52" s="7">
        <v>192</v>
      </c>
      <c r="AO52" s="7">
        <v>146</v>
      </c>
      <c r="AP52" s="7">
        <v>141</v>
      </c>
      <c r="AQ52" s="7">
        <v>121</v>
      </c>
      <c r="AR52" s="4">
        <v>899</v>
      </c>
      <c r="AS52" s="7">
        <v>0</v>
      </c>
      <c r="AT52" s="7">
        <v>0</v>
      </c>
      <c r="AU52" s="7">
        <v>0</v>
      </c>
      <c r="AV52" s="7">
        <v>0</v>
      </c>
      <c r="AW52" s="7">
        <v>0</v>
      </c>
      <c r="AX52" s="7">
        <v>0</v>
      </c>
      <c r="AY52" s="4">
        <v>0</v>
      </c>
      <c r="AZ52" s="7">
        <v>0</v>
      </c>
      <c r="BA52" s="7">
        <v>0</v>
      </c>
      <c r="BB52" s="7">
        <v>0</v>
      </c>
      <c r="BC52" s="7">
        <v>0</v>
      </c>
      <c r="BD52" s="7">
        <v>0</v>
      </c>
      <c r="BE52" s="7">
        <v>0</v>
      </c>
      <c r="BF52" s="4">
        <v>0</v>
      </c>
      <c r="BG52" s="7">
        <v>0</v>
      </c>
      <c r="BH52" s="7">
        <v>0</v>
      </c>
      <c r="BI52" s="7">
        <v>0</v>
      </c>
      <c r="BJ52" s="7">
        <v>0</v>
      </c>
      <c r="BK52" s="7">
        <v>0</v>
      </c>
      <c r="BL52" s="7">
        <v>0</v>
      </c>
      <c r="BM52" s="4">
        <v>0</v>
      </c>
      <c r="BN52" s="4">
        <v>899</v>
      </c>
      <c r="BO52" s="110">
        <v>24.97223302222222</v>
      </c>
    </row>
    <row r="53" spans="1:67" ht="15">
      <c r="A53" s="5">
        <v>51</v>
      </c>
      <c r="B53" s="2" t="s">
        <v>119</v>
      </c>
      <c r="C53" s="3">
        <v>0</v>
      </c>
      <c r="D53" s="3">
        <v>0</v>
      </c>
      <c r="E53" s="3">
        <v>0</v>
      </c>
      <c r="F53" s="3">
        <v>0</v>
      </c>
      <c r="G53" s="3">
        <v>0</v>
      </c>
      <c r="H53" s="3">
        <v>0</v>
      </c>
      <c r="I53" s="4">
        <v>0</v>
      </c>
      <c r="J53" s="7">
        <v>0</v>
      </c>
      <c r="K53" s="7">
        <v>0</v>
      </c>
      <c r="L53" s="7">
        <v>0</v>
      </c>
      <c r="M53" s="7">
        <v>0</v>
      </c>
      <c r="N53" s="7">
        <v>0</v>
      </c>
      <c r="O53" s="7">
        <v>0</v>
      </c>
      <c r="P53" s="4">
        <v>0</v>
      </c>
      <c r="Q53" s="7">
        <v>145</v>
      </c>
      <c r="R53" s="7">
        <v>161</v>
      </c>
      <c r="S53" s="7">
        <v>153</v>
      </c>
      <c r="T53" s="7">
        <v>171</v>
      </c>
      <c r="U53" s="7">
        <v>116</v>
      </c>
      <c r="V53" s="7">
        <v>114</v>
      </c>
      <c r="W53" s="4">
        <v>860</v>
      </c>
      <c r="X53" s="7">
        <v>0</v>
      </c>
      <c r="Y53" s="7">
        <v>0</v>
      </c>
      <c r="Z53" s="7">
        <v>0</v>
      </c>
      <c r="AA53" s="7">
        <v>0</v>
      </c>
      <c r="AB53" s="7">
        <v>0</v>
      </c>
      <c r="AC53" s="7">
        <v>0</v>
      </c>
      <c r="AD53" s="4">
        <v>0</v>
      </c>
      <c r="AE53" s="7">
        <v>0</v>
      </c>
      <c r="AF53" s="7">
        <v>0</v>
      </c>
      <c r="AG53" s="7">
        <v>0</v>
      </c>
      <c r="AH53" s="7">
        <v>0</v>
      </c>
      <c r="AI53" s="7">
        <v>0</v>
      </c>
      <c r="AJ53" s="7">
        <v>0</v>
      </c>
      <c r="AK53" s="4">
        <v>0</v>
      </c>
      <c r="AL53" s="7">
        <v>0</v>
      </c>
      <c r="AM53" s="7">
        <v>0</v>
      </c>
      <c r="AN53" s="7">
        <v>0</v>
      </c>
      <c r="AO53" s="7">
        <v>0</v>
      </c>
      <c r="AP53" s="7">
        <v>0</v>
      </c>
      <c r="AQ53" s="7">
        <v>0</v>
      </c>
      <c r="AR53" s="4">
        <v>0</v>
      </c>
      <c r="AS53" s="7">
        <v>0</v>
      </c>
      <c r="AT53" s="7">
        <v>0</v>
      </c>
      <c r="AU53" s="7">
        <v>0</v>
      </c>
      <c r="AV53" s="7">
        <v>0</v>
      </c>
      <c r="AW53" s="7">
        <v>0</v>
      </c>
      <c r="AX53" s="7">
        <v>0</v>
      </c>
      <c r="AY53" s="4">
        <v>0</v>
      </c>
      <c r="AZ53" s="7">
        <v>0</v>
      </c>
      <c r="BA53" s="7">
        <v>0</v>
      </c>
      <c r="BB53" s="7">
        <v>0</v>
      </c>
      <c r="BC53" s="7">
        <v>0</v>
      </c>
      <c r="BD53" s="7">
        <v>0</v>
      </c>
      <c r="BE53" s="7">
        <v>0</v>
      </c>
      <c r="BF53" s="4">
        <v>0</v>
      </c>
      <c r="BG53" s="7">
        <v>0</v>
      </c>
      <c r="BH53" s="7">
        <v>0</v>
      </c>
      <c r="BI53" s="7">
        <v>0</v>
      </c>
      <c r="BJ53" s="7">
        <v>0</v>
      </c>
      <c r="BK53" s="7">
        <v>0</v>
      </c>
      <c r="BL53" s="7">
        <v>0</v>
      </c>
      <c r="BM53" s="4">
        <v>0</v>
      </c>
      <c r="BN53" s="4">
        <v>860</v>
      </c>
      <c r="BO53" s="110">
        <v>23.88889358888889</v>
      </c>
    </row>
    <row r="54" spans="1:67" ht="15">
      <c r="A54" s="5">
        <v>52</v>
      </c>
      <c r="B54" s="2" t="s">
        <v>120</v>
      </c>
      <c r="C54" s="3">
        <v>0</v>
      </c>
      <c r="D54" s="3">
        <v>0</v>
      </c>
      <c r="E54" s="3">
        <v>0</v>
      </c>
      <c r="F54" s="3">
        <v>0</v>
      </c>
      <c r="G54" s="3">
        <v>0</v>
      </c>
      <c r="H54" s="3">
        <v>0</v>
      </c>
      <c r="I54" s="4">
        <v>0</v>
      </c>
      <c r="J54" s="7">
        <v>148</v>
      </c>
      <c r="K54" s="7">
        <v>137</v>
      </c>
      <c r="L54" s="7">
        <v>105</v>
      </c>
      <c r="M54" s="7">
        <v>160</v>
      </c>
      <c r="N54" s="7">
        <v>134</v>
      </c>
      <c r="O54" s="7">
        <v>149</v>
      </c>
      <c r="P54" s="4">
        <v>833</v>
      </c>
      <c r="Q54" s="7">
        <v>0</v>
      </c>
      <c r="R54" s="7">
        <v>0</v>
      </c>
      <c r="S54" s="7">
        <v>0</v>
      </c>
      <c r="T54" s="7">
        <v>0</v>
      </c>
      <c r="U54" s="7">
        <v>0</v>
      </c>
      <c r="V54" s="7">
        <v>0</v>
      </c>
      <c r="W54" s="4">
        <v>0</v>
      </c>
      <c r="X54" s="7">
        <v>0</v>
      </c>
      <c r="Y54" s="7">
        <v>0</v>
      </c>
      <c r="Z54" s="7">
        <v>0</v>
      </c>
      <c r="AA54" s="7">
        <v>0</v>
      </c>
      <c r="AB54" s="7">
        <v>0</v>
      </c>
      <c r="AC54" s="7">
        <v>0</v>
      </c>
      <c r="AD54" s="4">
        <v>0</v>
      </c>
      <c r="AE54" s="7">
        <v>0</v>
      </c>
      <c r="AF54" s="7">
        <v>0</v>
      </c>
      <c r="AG54" s="7">
        <v>0</v>
      </c>
      <c r="AH54" s="7">
        <v>0</v>
      </c>
      <c r="AI54" s="7">
        <v>0</v>
      </c>
      <c r="AJ54" s="7">
        <v>0</v>
      </c>
      <c r="AK54" s="4">
        <v>0</v>
      </c>
      <c r="AL54" s="7">
        <v>0</v>
      </c>
      <c r="AM54" s="7">
        <v>0</v>
      </c>
      <c r="AN54" s="7">
        <v>0</v>
      </c>
      <c r="AO54" s="7">
        <v>0</v>
      </c>
      <c r="AP54" s="7">
        <v>0</v>
      </c>
      <c r="AQ54" s="7">
        <v>0</v>
      </c>
      <c r="AR54" s="4">
        <v>0</v>
      </c>
      <c r="AS54" s="7">
        <v>0</v>
      </c>
      <c r="AT54" s="7">
        <v>0</v>
      </c>
      <c r="AU54" s="7">
        <v>0</v>
      </c>
      <c r="AV54" s="7">
        <v>0</v>
      </c>
      <c r="AW54" s="7">
        <v>0</v>
      </c>
      <c r="AX54" s="7">
        <v>0</v>
      </c>
      <c r="AY54" s="4">
        <v>0</v>
      </c>
      <c r="AZ54" s="7">
        <v>0</v>
      </c>
      <c r="BA54" s="7">
        <v>0</v>
      </c>
      <c r="BB54" s="7">
        <v>0</v>
      </c>
      <c r="BC54" s="7">
        <v>0</v>
      </c>
      <c r="BD54" s="7">
        <v>0</v>
      </c>
      <c r="BE54" s="7">
        <v>0</v>
      </c>
      <c r="BF54" s="4">
        <v>0</v>
      </c>
      <c r="BG54" s="7">
        <v>0</v>
      </c>
      <c r="BH54" s="7">
        <v>0</v>
      </c>
      <c r="BI54" s="7">
        <v>0</v>
      </c>
      <c r="BJ54" s="7">
        <v>0</v>
      </c>
      <c r="BK54" s="7">
        <v>0</v>
      </c>
      <c r="BL54" s="7">
        <v>0</v>
      </c>
      <c r="BM54" s="4">
        <v>0</v>
      </c>
      <c r="BN54" s="4">
        <v>833</v>
      </c>
      <c r="BO54" s="110">
        <v>23.13889548888889</v>
      </c>
    </row>
    <row r="55" spans="1:67" ht="15">
      <c r="A55" s="5">
        <v>53</v>
      </c>
      <c r="B55" s="2" t="s">
        <v>340</v>
      </c>
      <c r="C55" s="3">
        <v>0</v>
      </c>
      <c r="D55" s="3">
        <v>0</v>
      </c>
      <c r="E55" s="3">
        <v>0</v>
      </c>
      <c r="F55" s="3">
        <v>0</v>
      </c>
      <c r="G55" s="3">
        <v>0</v>
      </c>
      <c r="H55" s="3">
        <v>0</v>
      </c>
      <c r="I55" s="4">
        <v>0</v>
      </c>
      <c r="J55" s="7">
        <v>0</v>
      </c>
      <c r="K55" s="7">
        <v>0</v>
      </c>
      <c r="L55" s="7">
        <v>0</v>
      </c>
      <c r="M55" s="7">
        <v>0</v>
      </c>
      <c r="N55" s="7">
        <v>0</v>
      </c>
      <c r="O55" s="7">
        <v>0</v>
      </c>
      <c r="P55" s="4">
        <v>0</v>
      </c>
      <c r="Q55" s="7">
        <v>115</v>
      </c>
      <c r="R55" s="7">
        <v>148</v>
      </c>
      <c r="S55" s="7">
        <v>143</v>
      </c>
      <c r="T55" s="7">
        <v>103</v>
      </c>
      <c r="U55" s="7">
        <v>117</v>
      </c>
      <c r="V55" s="7">
        <v>137</v>
      </c>
      <c r="W55" s="4">
        <v>763</v>
      </c>
      <c r="X55" s="7">
        <v>0</v>
      </c>
      <c r="Y55" s="7">
        <v>0</v>
      </c>
      <c r="Z55" s="7">
        <v>0</v>
      </c>
      <c r="AA55" s="7">
        <v>0</v>
      </c>
      <c r="AB55" s="7">
        <v>0</v>
      </c>
      <c r="AC55" s="7">
        <v>0</v>
      </c>
      <c r="AD55" s="4">
        <v>0</v>
      </c>
      <c r="AE55" s="7">
        <v>0</v>
      </c>
      <c r="AF55" s="7">
        <v>0</v>
      </c>
      <c r="AG55" s="7">
        <v>0</v>
      </c>
      <c r="AH55" s="7">
        <v>0</v>
      </c>
      <c r="AI55" s="7">
        <v>0</v>
      </c>
      <c r="AJ55" s="7">
        <v>0</v>
      </c>
      <c r="AK55" s="4">
        <v>0</v>
      </c>
      <c r="AL55" s="7">
        <v>0</v>
      </c>
      <c r="AM55" s="7">
        <v>0</v>
      </c>
      <c r="AN55" s="7">
        <v>0</v>
      </c>
      <c r="AO55" s="7">
        <v>0</v>
      </c>
      <c r="AP55" s="7">
        <v>0</v>
      </c>
      <c r="AQ55" s="7">
        <v>0</v>
      </c>
      <c r="AR55" s="4">
        <v>0</v>
      </c>
      <c r="AS55" s="7">
        <v>0</v>
      </c>
      <c r="AT55" s="7">
        <v>0</v>
      </c>
      <c r="AU55" s="7">
        <v>0</v>
      </c>
      <c r="AV55" s="7">
        <v>0</v>
      </c>
      <c r="AW55" s="7">
        <v>0</v>
      </c>
      <c r="AX55" s="7">
        <v>0</v>
      </c>
      <c r="AY55" s="4">
        <v>0</v>
      </c>
      <c r="AZ55" s="7">
        <v>0</v>
      </c>
      <c r="BA55" s="7">
        <v>0</v>
      </c>
      <c r="BB55" s="7">
        <v>0</v>
      </c>
      <c r="BC55" s="7">
        <v>0</v>
      </c>
      <c r="BD55" s="7">
        <v>0</v>
      </c>
      <c r="BE55" s="7">
        <v>0</v>
      </c>
      <c r="BF55" s="4">
        <v>0</v>
      </c>
      <c r="BG55" s="7">
        <v>0</v>
      </c>
      <c r="BH55" s="7">
        <v>0</v>
      </c>
      <c r="BI55" s="7">
        <v>0</v>
      </c>
      <c r="BJ55" s="7">
        <v>0</v>
      </c>
      <c r="BK55" s="7">
        <v>0</v>
      </c>
      <c r="BL55" s="7">
        <v>0</v>
      </c>
      <c r="BM55" s="4">
        <v>0</v>
      </c>
      <c r="BN55" s="4">
        <v>763</v>
      </c>
      <c r="BO55" s="110">
        <v>21.194456544444442</v>
      </c>
    </row>
    <row r="56" spans="1:67" ht="15">
      <c r="A56" s="5">
        <v>54</v>
      </c>
      <c r="B56" s="2" t="s">
        <v>341</v>
      </c>
      <c r="C56" s="3">
        <v>0</v>
      </c>
      <c r="D56" s="3">
        <v>0</v>
      </c>
      <c r="E56" s="3">
        <v>0</v>
      </c>
      <c r="F56" s="3">
        <v>0</v>
      </c>
      <c r="G56" s="3">
        <v>0</v>
      </c>
      <c r="H56" s="3">
        <v>0</v>
      </c>
      <c r="I56" s="4">
        <v>0</v>
      </c>
      <c r="J56" s="7">
        <v>0</v>
      </c>
      <c r="K56" s="7">
        <v>0</v>
      </c>
      <c r="L56" s="7">
        <v>0</v>
      </c>
      <c r="M56" s="7">
        <v>0</v>
      </c>
      <c r="N56" s="7">
        <v>0</v>
      </c>
      <c r="O56" s="7">
        <v>0</v>
      </c>
      <c r="P56" s="4">
        <v>0</v>
      </c>
      <c r="Q56" s="7">
        <v>0</v>
      </c>
      <c r="R56" s="7">
        <v>0</v>
      </c>
      <c r="S56" s="7">
        <v>0</v>
      </c>
      <c r="T56" s="7">
        <v>0</v>
      </c>
      <c r="U56" s="7">
        <v>0</v>
      </c>
      <c r="V56" s="7">
        <v>0</v>
      </c>
      <c r="W56" s="4">
        <v>0</v>
      </c>
      <c r="X56" s="7">
        <v>0</v>
      </c>
      <c r="Y56" s="7">
        <v>0</v>
      </c>
      <c r="Z56" s="7">
        <v>0</v>
      </c>
      <c r="AA56" s="7">
        <v>0</v>
      </c>
      <c r="AB56" s="7">
        <v>0</v>
      </c>
      <c r="AC56" s="7">
        <v>0</v>
      </c>
      <c r="AD56" s="4">
        <v>0</v>
      </c>
      <c r="AE56" s="7">
        <v>0</v>
      </c>
      <c r="AF56" s="7">
        <v>0</v>
      </c>
      <c r="AG56" s="7">
        <v>0</v>
      </c>
      <c r="AH56" s="7">
        <v>0</v>
      </c>
      <c r="AI56" s="7">
        <v>0</v>
      </c>
      <c r="AJ56" s="7">
        <v>0</v>
      </c>
      <c r="AK56" s="4">
        <v>0</v>
      </c>
      <c r="AL56" s="7">
        <v>0</v>
      </c>
      <c r="AM56" s="7">
        <v>0</v>
      </c>
      <c r="AN56" s="7">
        <v>0</v>
      </c>
      <c r="AO56" s="7">
        <v>0</v>
      </c>
      <c r="AP56" s="7">
        <v>0</v>
      </c>
      <c r="AQ56" s="7">
        <v>0</v>
      </c>
      <c r="AR56" s="4">
        <v>0</v>
      </c>
      <c r="AS56" s="7">
        <v>0</v>
      </c>
      <c r="AT56" s="7">
        <v>0</v>
      </c>
      <c r="AU56" s="7">
        <v>0</v>
      </c>
      <c r="AV56" s="7">
        <v>0</v>
      </c>
      <c r="AW56" s="7">
        <v>0</v>
      </c>
      <c r="AX56" s="7">
        <v>0</v>
      </c>
      <c r="AY56" s="4">
        <v>0</v>
      </c>
      <c r="AZ56" s="7">
        <v>110</v>
      </c>
      <c r="BA56" s="7">
        <v>121</v>
      </c>
      <c r="BB56" s="7">
        <v>109</v>
      </c>
      <c r="BC56" s="7">
        <v>107</v>
      </c>
      <c r="BD56" s="7">
        <v>167</v>
      </c>
      <c r="BE56" s="7">
        <v>144</v>
      </c>
      <c r="BF56" s="4">
        <v>758</v>
      </c>
      <c r="BG56" s="7">
        <v>0</v>
      </c>
      <c r="BH56" s="7">
        <v>0</v>
      </c>
      <c r="BI56" s="7">
        <v>0</v>
      </c>
      <c r="BJ56" s="7">
        <v>0</v>
      </c>
      <c r="BK56" s="7">
        <v>0</v>
      </c>
      <c r="BL56" s="7">
        <v>0</v>
      </c>
      <c r="BM56" s="4">
        <v>0</v>
      </c>
      <c r="BN56" s="4">
        <v>758</v>
      </c>
      <c r="BO56" s="110">
        <v>21.05555595555556</v>
      </c>
    </row>
    <row r="57" spans="1:67" s="141" customFormat="1" ht="15.75">
      <c r="A57" s="140" t="s">
        <v>342</v>
      </c>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142"/>
      <c r="BN57" s="143"/>
      <c r="BO57" s="144"/>
    </row>
  </sheetData>
  <sheetProtection/>
  <mergeCells count="1">
    <mergeCell ref="A1:B1"/>
  </mergeCells>
  <conditionalFormatting sqref="C3:H57 J3:O57 Q3:V57 X3:AC57 AE3:AJ57 AL3:AQ57 AS3:AX57 AZ3:BE57 BG3:BL57">
    <cfRule type="cellIs" priority="37" dxfId="202" operator="greaterThanOrEqual" stopIfTrue="1">
      <formula>240</formula>
    </cfRule>
    <cfRule type="cellIs" priority="38" dxfId="203" operator="greaterThanOrEqual" stopIfTrue="1">
      <formula>200</formula>
    </cfRule>
  </conditionalFormatting>
  <conditionalFormatting sqref="BO3:BO57">
    <cfRule type="cellIs" priority="35" dxfId="202" operator="greaterThanOrEqual" stopIfTrue="1">
      <formula>200</formula>
    </cfRule>
    <cfRule type="cellIs" priority="36" dxfId="203" operator="greaterThanOrEqual" stopIfTrue="1">
      <formula>190</formula>
    </cfRule>
  </conditionalFormatting>
  <conditionalFormatting sqref="AE3:AJ57 AL3:AQ57 AS3:AX57 AZ3:BE57 BG3:BL57">
    <cfRule type="cellIs" priority="33" dxfId="202" operator="greaterThanOrEqual" stopIfTrue="1">
      <formula>230</formula>
    </cfRule>
    <cfRule type="cellIs" priority="34" dxfId="203" operator="greaterThanOrEqual" stopIfTrue="1">
      <formula>190</formula>
    </cfRule>
  </conditionalFormatting>
  <conditionalFormatting sqref="I3:I57 P3:P57 W3:W57 AD3:AD57 AK3:AK57 AR3:AR57 AY3:AY57 BF3:BF57 BM3:BM57">
    <cfRule type="cellIs" priority="31" dxfId="204" operator="between">
      <formula>1140</formula>
      <formula>1200</formula>
    </cfRule>
    <cfRule type="cellIs" priority="32" dxfId="205" operator="greaterThanOrEqual">
      <formula>1200</formula>
    </cfRule>
  </conditionalFormatting>
  <conditionalFormatting sqref="I34:I52">
    <cfRule type="cellIs" priority="29" dxfId="206" operator="between">
      <formula>1140</formula>
      <formula>1200</formula>
    </cfRule>
    <cfRule type="cellIs" priority="30" dxfId="205" operator="greaterThanOrEqual">
      <formula>1200</formula>
    </cfRule>
  </conditionalFormatting>
  <conditionalFormatting sqref="C57:H57 J57:O57 Q57:V57 X57:AC57 AE57:AJ57 AL57:AQ57 AS57:AX57 AZ57:BE57 BG57:BL57">
    <cfRule type="cellIs" priority="9" dxfId="202" operator="greaterThanOrEqual" stopIfTrue="1">
      <formula>240</formula>
    </cfRule>
    <cfRule type="cellIs" priority="10" dxfId="203" operator="greaterThanOrEqual" stopIfTrue="1">
      <formula>200</formula>
    </cfRule>
  </conditionalFormatting>
  <conditionalFormatting sqref="BO57">
    <cfRule type="cellIs" priority="7" dxfId="202" operator="greaterThanOrEqual" stopIfTrue="1">
      <formula>200</formula>
    </cfRule>
    <cfRule type="cellIs" priority="8" dxfId="203" operator="greaterThanOrEqual" stopIfTrue="1">
      <formula>190</formula>
    </cfRule>
  </conditionalFormatting>
  <conditionalFormatting sqref="AE57:AJ57 AL57:AQ57 AS57:AX57 AZ57:BE57 BG57:BL57">
    <cfRule type="cellIs" priority="5" dxfId="202" operator="greaterThanOrEqual" stopIfTrue="1">
      <formula>230</formula>
    </cfRule>
    <cfRule type="cellIs" priority="6" dxfId="203" operator="greaterThanOrEqual" stopIfTrue="1">
      <formula>190</formula>
    </cfRule>
  </conditionalFormatting>
  <conditionalFormatting sqref="P57 I57 W57 AD57 AK57 AR57 BM57 AY57 BF57">
    <cfRule type="cellIs" priority="3" dxfId="204" operator="between">
      <formula>1140</formula>
      <formula>1200</formula>
    </cfRule>
    <cfRule type="cellIs" priority="4" dxfId="205" operator="greaterThanOrEqual">
      <formula>1200</formula>
    </cfRule>
  </conditionalFormatting>
  <conditionalFormatting sqref="I57">
    <cfRule type="cellIs" priority="1" dxfId="206" operator="between">
      <formula>1140</formula>
      <formula>1200</formula>
    </cfRule>
    <cfRule type="cellIs" priority="2" dxfId="205" operator="greaterThanOrEqual">
      <formula>1200</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P22"/>
  <sheetViews>
    <sheetView zoomScale="90" zoomScaleNormal="90" zoomScalePageLayoutView="0" workbookViewId="0" topLeftCell="A1">
      <selection activeCell="N24" sqref="N24"/>
    </sheetView>
  </sheetViews>
  <sheetFormatPr defaultColWidth="9.140625" defaultRowHeight="15"/>
  <cols>
    <col min="1" max="1" width="4.421875" style="0" customWidth="1"/>
    <col min="2" max="2" width="15.421875" style="0" customWidth="1"/>
    <col min="3" max="3" width="11.421875" style="0" customWidth="1"/>
    <col min="4" max="4" width="6.140625" style="0" bestFit="1" customWidth="1"/>
    <col min="5" max="5" width="3.00390625" style="0" bestFit="1" customWidth="1"/>
    <col min="6" max="6" width="6.57421875" style="0" customWidth="1"/>
    <col min="7" max="9" width="5.7109375" style="0" customWidth="1"/>
    <col min="10" max="10" width="6.00390625" style="0" customWidth="1"/>
    <col min="11" max="11" width="5.7109375" style="0" customWidth="1"/>
    <col min="12" max="12" width="6.140625" style="0" customWidth="1"/>
    <col min="13" max="24" width="5.7109375" style="0" customWidth="1"/>
    <col min="25" max="25" width="7.421875" style="0" customWidth="1"/>
    <col min="26" max="26" width="7.00390625" style="0" customWidth="1"/>
    <col min="27" max="27" width="6.8515625" style="0" customWidth="1"/>
    <col min="28" max="28" width="7.00390625" style="0" customWidth="1"/>
  </cols>
  <sheetData>
    <row r="1" spans="1:68" s="20" customFormat="1" ht="16.5" customHeight="1">
      <c r="A1" s="152" t="s">
        <v>349</v>
      </c>
      <c r="B1" s="152"/>
      <c r="C1" s="153"/>
      <c r="D1" s="153"/>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15"/>
      <c r="AV1" s="115"/>
      <c r="AW1" s="115"/>
      <c r="AX1" s="115"/>
      <c r="AY1" s="115"/>
      <c r="AZ1" s="115"/>
      <c r="BA1" s="115"/>
      <c r="BB1" s="115"/>
      <c r="BC1" s="115"/>
      <c r="BD1" s="115"/>
      <c r="BE1" s="115"/>
      <c r="BF1" s="115"/>
      <c r="BG1" s="115"/>
      <c r="BH1" s="115"/>
      <c r="BI1" s="115"/>
      <c r="BJ1" s="115"/>
      <c r="BK1" s="115"/>
      <c r="BL1" s="115"/>
      <c r="BM1" s="115"/>
      <c r="BN1" s="73"/>
      <c r="BO1" s="115"/>
      <c r="BP1" s="21"/>
    </row>
    <row r="2" spans="1:28" ht="15" customHeight="1">
      <c r="A2" s="222"/>
      <c r="B2" s="224" t="s">
        <v>198</v>
      </c>
      <c r="C2" s="224" t="s">
        <v>199</v>
      </c>
      <c r="D2" s="224" t="s">
        <v>200</v>
      </c>
      <c r="E2" s="226" t="s">
        <v>201</v>
      </c>
      <c r="F2" s="218" t="s">
        <v>202</v>
      </c>
      <c r="G2" s="213" t="s">
        <v>203</v>
      </c>
      <c r="H2" s="213"/>
      <c r="I2" s="213" t="s">
        <v>192</v>
      </c>
      <c r="J2" s="213"/>
      <c r="K2" s="213" t="s">
        <v>193</v>
      </c>
      <c r="L2" s="213"/>
      <c r="M2" s="213" t="s">
        <v>194</v>
      </c>
      <c r="N2" s="213"/>
      <c r="O2" s="213" t="s">
        <v>204</v>
      </c>
      <c r="P2" s="213"/>
      <c r="Q2" s="213" t="s">
        <v>195</v>
      </c>
      <c r="R2" s="213"/>
      <c r="S2" s="213" t="s">
        <v>205</v>
      </c>
      <c r="T2" s="213"/>
      <c r="U2" s="213" t="s">
        <v>196</v>
      </c>
      <c r="V2" s="213"/>
      <c r="W2" s="213" t="s">
        <v>343</v>
      </c>
      <c r="X2" s="213"/>
      <c r="Y2" s="214" t="s">
        <v>206</v>
      </c>
      <c r="Z2" s="216" t="s">
        <v>230</v>
      </c>
      <c r="AA2" s="220" t="s">
        <v>232</v>
      </c>
      <c r="AB2" s="220" t="s">
        <v>231</v>
      </c>
    </row>
    <row r="3" spans="1:28" ht="72.75" customHeight="1">
      <c r="A3" s="223"/>
      <c r="B3" s="225"/>
      <c r="C3" s="225"/>
      <c r="D3" s="225"/>
      <c r="E3" s="219"/>
      <c r="F3" s="219"/>
      <c r="G3" s="74" t="s">
        <v>207</v>
      </c>
      <c r="H3" s="75" t="s">
        <v>208</v>
      </c>
      <c r="I3" s="74" t="s">
        <v>207</v>
      </c>
      <c r="J3" s="75" t="s">
        <v>208</v>
      </c>
      <c r="K3" s="74" t="s">
        <v>207</v>
      </c>
      <c r="L3" s="75" t="s">
        <v>208</v>
      </c>
      <c r="M3" s="74" t="s">
        <v>207</v>
      </c>
      <c r="N3" s="75" t="s">
        <v>208</v>
      </c>
      <c r="O3" s="74" t="s">
        <v>207</v>
      </c>
      <c r="P3" s="75" t="s">
        <v>208</v>
      </c>
      <c r="Q3" s="74" t="s">
        <v>207</v>
      </c>
      <c r="R3" s="75" t="s">
        <v>208</v>
      </c>
      <c r="S3" s="74" t="s">
        <v>207</v>
      </c>
      <c r="T3" s="75" t="s">
        <v>208</v>
      </c>
      <c r="U3" s="74" t="s">
        <v>207</v>
      </c>
      <c r="V3" s="75" t="s">
        <v>208</v>
      </c>
      <c r="W3" s="105" t="s">
        <v>207</v>
      </c>
      <c r="X3" s="75" t="s">
        <v>208</v>
      </c>
      <c r="Y3" s="215" t="s">
        <v>209</v>
      </c>
      <c r="Z3" s="217" t="s">
        <v>210</v>
      </c>
      <c r="AA3" s="221"/>
      <c r="AB3" s="221"/>
    </row>
    <row r="4" spans="1:29" ht="15">
      <c r="A4" s="76">
        <v>1</v>
      </c>
      <c r="B4" s="77" t="s">
        <v>211</v>
      </c>
      <c r="C4" s="77" t="s">
        <v>212</v>
      </c>
      <c r="D4" s="78">
        <v>1995</v>
      </c>
      <c r="E4" s="78">
        <v>0</v>
      </c>
      <c r="F4" s="78">
        <v>9</v>
      </c>
      <c r="G4" s="86">
        <v>1103.0001</v>
      </c>
      <c r="H4" s="80">
        <v>183.8333517</v>
      </c>
      <c r="I4" s="79">
        <v>947</v>
      </c>
      <c r="J4" s="80">
        <v>157.83333333333334</v>
      </c>
      <c r="K4" s="79">
        <v>1015</v>
      </c>
      <c r="L4" s="80">
        <f aca="true" t="shared" si="0" ref="L4:L11">K4/6</f>
        <v>169.16666666666666</v>
      </c>
      <c r="M4" s="79">
        <v>1013</v>
      </c>
      <c r="N4" s="80">
        <f aca="true" t="shared" si="1" ref="N4:N11">M4/6</f>
        <v>168.83333333333334</v>
      </c>
      <c r="O4" s="86">
        <v>1034</v>
      </c>
      <c r="P4" s="80">
        <f aca="true" t="shared" si="2" ref="P4:P14">O4/6</f>
        <v>172.33333333333334</v>
      </c>
      <c r="Q4" s="86">
        <v>1073</v>
      </c>
      <c r="R4" s="80">
        <f aca="true" t="shared" si="3" ref="R4:R11">Q4/6</f>
        <v>178.83333333333334</v>
      </c>
      <c r="S4" s="86">
        <v>1334</v>
      </c>
      <c r="T4" s="80">
        <f aca="true" t="shared" si="4" ref="T4:T11">S4/6</f>
        <v>222.33333333333334</v>
      </c>
      <c r="U4" s="86">
        <v>1105</v>
      </c>
      <c r="V4" s="80">
        <f aca="true" t="shared" si="5" ref="V4:V10">U4/6</f>
        <v>184.16666666666666</v>
      </c>
      <c r="W4" s="86">
        <v>1261</v>
      </c>
      <c r="X4" s="80">
        <f aca="true" t="shared" si="6" ref="X4:X10">W4/6</f>
        <v>210.16666666666666</v>
      </c>
      <c r="Y4" s="79">
        <f aca="true" t="shared" si="7" ref="Y4:Y17">SUM(G4+I4+K4+M4+O4+Q4+S4+U4+W4)</f>
        <v>9885.000100000001</v>
      </c>
      <c r="Z4" s="81">
        <f aca="true" t="shared" si="8" ref="Z4:Z17">Y4/(F4*6)</f>
        <v>183.05555740740743</v>
      </c>
      <c r="AA4" s="89">
        <f>SUM(G4+O4+Q4+S4+U4+W4)</f>
        <v>6910.0001</v>
      </c>
      <c r="AB4" s="98">
        <f aca="true" t="shared" si="9" ref="AB4:AB17">AA4/(6*6)</f>
        <v>191.94444722222224</v>
      </c>
      <c r="AC4" s="139"/>
    </row>
    <row r="5" spans="1:29" ht="15">
      <c r="A5" s="76">
        <f aca="true" t="shared" si="10" ref="A5:A15">A4+1</f>
        <v>2</v>
      </c>
      <c r="B5" s="77" t="s">
        <v>215</v>
      </c>
      <c r="C5" s="77" t="s">
        <v>216</v>
      </c>
      <c r="D5" s="78">
        <v>1997</v>
      </c>
      <c r="E5" s="78">
        <v>8</v>
      </c>
      <c r="F5" s="78">
        <v>9</v>
      </c>
      <c r="G5" s="79">
        <v>931</v>
      </c>
      <c r="H5" s="80">
        <v>155.16666696666667</v>
      </c>
      <c r="I5" s="79">
        <v>894</v>
      </c>
      <c r="J5" s="80">
        <v>149</v>
      </c>
      <c r="K5" s="86">
        <v>1004</v>
      </c>
      <c r="L5" s="80">
        <f t="shared" si="0"/>
        <v>167.33333333333334</v>
      </c>
      <c r="M5" s="86">
        <v>1080</v>
      </c>
      <c r="N5" s="80">
        <f t="shared" si="1"/>
        <v>180</v>
      </c>
      <c r="O5" s="79">
        <v>978</v>
      </c>
      <c r="P5" s="80">
        <f t="shared" si="2"/>
        <v>163</v>
      </c>
      <c r="Q5" s="86">
        <v>1036</v>
      </c>
      <c r="R5" s="80">
        <f t="shared" si="3"/>
        <v>172.66666666666666</v>
      </c>
      <c r="S5" s="86">
        <v>1124</v>
      </c>
      <c r="T5" s="80">
        <f t="shared" si="4"/>
        <v>187.33333333333334</v>
      </c>
      <c r="U5" s="86">
        <v>1135</v>
      </c>
      <c r="V5" s="80">
        <f t="shared" si="5"/>
        <v>189.16666666666666</v>
      </c>
      <c r="W5" s="86">
        <v>1072</v>
      </c>
      <c r="X5" s="80">
        <f t="shared" si="6"/>
        <v>178.66666666666666</v>
      </c>
      <c r="Y5" s="79">
        <f t="shared" si="7"/>
        <v>9254</v>
      </c>
      <c r="Z5" s="81">
        <f t="shared" si="8"/>
        <v>171.37037037037038</v>
      </c>
      <c r="AA5" s="89">
        <f>K5+M5+Q5+S5+U5+W5</f>
        <v>6451</v>
      </c>
      <c r="AB5" s="99">
        <f t="shared" si="9"/>
        <v>179.19444444444446</v>
      </c>
      <c r="AC5" s="139"/>
    </row>
    <row r="6" spans="1:29" ht="15">
      <c r="A6" s="76">
        <f t="shared" si="10"/>
        <v>3</v>
      </c>
      <c r="B6" s="77" t="s">
        <v>213</v>
      </c>
      <c r="C6" s="77" t="s">
        <v>214</v>
      </c>
      <c r="D6" s="78">
        <v>1992</v>
      </c>
      <c r="E6" s="78">
        <v>0</v>
      </c>
      <c r="F6" s="78">
        <v>7</v>
      </c>
      <c r="G6" s="86">
        <v>1026.0001</v>
      </c>
      <c r="H6" s="80">
        <v>171.000020666667</v>
      </c>
      <c r="I6" s="86">
        <v>1071</v>
      </c>
      <c r="J6" s="80">
        <v>178.5</v>
      </c>
      <c r="K6" s="79">
        <v>950</v>
      </c>
      <c r="L6" s="80">
        <f t="shared" si="0"/>
        <v>158.33333333333334</v>
      </c>
      <c r="M6" s="86">
        <v>1035</v>
      </c>
      <c r="N6" s="80">
        <f t="shared" si="1"/>
        <v>172.5</v>
      </c>
      <c r="O6" s="86">
        <v>1004</v>
      </c>
      <c r="P6" s="80">
        <f t="shared" si="2"/>
        <v>167.33333333333334</v>
      </c>
      <c r="Q6" s="86">
        <v>1092</v>
      </c>
      <c r="R6" s="80">
        <f t="shared" si="3"/>
        <v>182</v>
      </c>
      <c r="S6" s="86">
        <v>1138</v>
      </c>
      <c r="T6" s="80">
        <f t="shared" si="4"/>
        <v>189.66666666666666</v>
      </c>
      <c r="U6" s="79">
        <v>0</v>
      </c>
      <c r="V6" s="80">
        <f t="shared" si="5"/>
        <v>0</v>
      </c>
      <c r="W6" s="79">
        <v>0</v>
      </c>
      <c r="X6" s="80">
        <f t="shared" si="6"/>
        <v>0</v>
      </c>
      <c r="Y6" s="79">
        <f t="shared" si="7"/>
        <v>7316.0001</v>
      </c>
      <c r="Z6" s="81">
        <f t="shared" si="8"/>
        <v>174.19047857142857</v>
      </c>
      <c r="AA6" s="89">
        <f>G6+I6+M6+Q6+S6+O6</f>
        <v>6366.0001</v>
      </c>
      <c r="AB6" s="99">
        <f t="shared" si="9"/>
        <v>176.83333611111112</v>
      </c>
      <c r="AC6" s="139"/>
    </row>
    <row r="7" spans="1:29" ht="15">
      <c r="A7" s="76">
        <f t="shared" si="10"/>
        <v>4</v>
      </c>
      <c r="B7" s="77" t="s">
        <v>220</v>
      </c>
      <c r="C7" s="77" t="s">
        <v>221</v>
      </c>
      <c r="D7" s="78">
        <v>1996</v>
      </c>
      <c r="E7" s="78">
        <v>8</v>
      </c>
      <c r="F7" s="78">
        <v>8</v>
      </c>
      <c r="G7" s="79">
        <v>0</v>
      </c>
      <c r="H7" s="80"/>
      <c r="I7" s="86">
        <v>940</v>
      </c>
      <c r="J7" s="80">
        <v>156.66666666666666</v>
      </c>
      <c r="K7" s="79">
        <v>892</v>
      </c>
      <c r="L7" s="80">
        <f t="shared" si="0"/>
        <v>148.66666666666666</v>
      </c>
      <c r="M7" s="86">
        <v>986</v>
      </c>
      <c r="N7" s="80">
        <f t="shared" si="1"/>
        <v>164.33333333333334</v>
      </c>
      <c r="O7" s="86">
        <v>983</v>
      </c>
      <c r="P7" s="80">
        <f t="shared" si="2"/>
        <v>163.83333333333334</v>
      </c>
      <c r="Q7" s="86">
        <v>1078</v>
      </c>
      <c r="R7" s="80">
        <f t="shared" si="3"/>
        <v>179.66666666666666</v>
      </c>
      <c r="S7" s="86">
        <v>1055</v>
      </c>
      <c r="T7" s="80">
        <f t="shared" si="4"/>
        <v>175.83333333333334</v>
      </c>
      <c r="U7" s="79">
        <v>925</v>
      </c>
      <c r="V7" s="80">
        <f t="shared" si="5"/>
        <v>154.16666666666666</v>
      </c>
      <c r="W7" s="86">
        <v>995</v>
      </c>
      <c r="X7" s="80">
        <f t="shared" si="6"/>
        <v>165.83333333333334</v>
      </c>
      <c r="Y7" s="79">
        <f t="shared" si="7"/>
        <v>7854</v>
      </c>
      <c r="Z7" s="81">
        <f t="shared" si="8"/>
        <v>163.625</v>
      </c>
      <c r="AA7" s="89">
        <f>I7+M7+O7+Q7+S7+W7</f>
        <v>6037</v>
      </c>
      <c r="AB7" s="99">
        <f t="shared" si="9"/>
        <v>167.69444444444446</v>
      </c>
      <c r="AC7" s="139"/>
    </row>
    <row r="8" spans="1:29" ht="15">
      <c r="A8" s="82">
        <f t="shared" si="10"/>
        <v>5</v>
      </c>
      <c r="B8" s="77" t="s">
        <v>219</v>
      </c>
      <c r="C8" s="77" t="s">
        <v>216</v>
      </c>
      <c r="D8" s="78">
        <v>1996</v>
      </c>
      <c r="E8" s="78">
        <v>8</v>
      </c>
      <c r="F8" s="78">
        <v>9</v>
      </c>
      <c r="G8" s="79">
        <v>891</v>
      </c>
      <c r="H8" s="80">
        <v>148.500005</v>
      </c>
      <c r="I8" s="79">
        <v>748</v>
      </c>
      <c r="J8" s="80">
        <v>124.66666666666667</v>
      </c>
      <c r="K8" s="86">
        <v>1001</v>
      </c>
      <c r="L8" s="80">
        <f t="shared" si="0"/>
        <v>166.83333333333334</v>
      </c>
      <c r="M8" s="86">
        <v>1035</v>
      </c>
      <c r="N8" s="80">
        <f t="shared" si="1"/>
        <v>172.5</v>
      </c>
      <c r="O8" s="79">
        <v>872</v>
      </c>
      <c r="P8" s="80">
        <f t="shared" si="2"/>
        <v>145.33333333333334</v>
      </c>
      <c r="Q8" s="86">
        <v>973</v>
      </c>
      <c r="R8" s="80">
        <f t="shared" si="3"/>
        <v>162.16666666666666</v>
      </c>
      <c r="S8" s="86">
        <v>1044</v>
      </c>
      <c r="T8" s="80">
        <f t="shared" si="4"/>
        <v>174</v>
      </c>
      <c r="U8" s="86">
        <v>917</v>
      </c>
      <c r="V8" s="80">
        <f t="shared" si="5"/>
        <v>152.83333333333334</v>
      </c>
      <c r="W8" s="86">
        <v>1040</v>
      </c>
      <c r="X8" s="80">
        <f t="shared" si="6"/>
        <v>173.33333333333334</v>
      </c>
      <c r="Y8" s="79">
        <f t="shared" si="7"/>
        <v>8521</v>
      </c>
      <c r="Z8" s="81">
        <f t="shared" si="8"/>
        <v>157.7962962962963</v>
      </c>
      <c r="AA8" s="89">
        <f>K8+M8+Q8+S8+U8+W8</f>
        <v>6010</v>
      </c>
      <c r="AB8" s="99">
        <f t="shared" si="9"/>
        <v>166.94444444444446</v>
      </c>
      <c r="AC8" s="139"/>
    </row>
    <row r="9" spans="1:29" ht="15">
      <c r="A9" s="82">
        <f t="shared" si="10"/>
        <v>6</v>
      </c>
      <c r="B9" s="77" t="s">
        <v>218</v>
      </c>
      <c r="C9" s="77" t="s">
        <v>214</v>
      </c>
      <c r="D9" s="78">
        <v>1992</v>
      </c>
      <c r="E9" s="78">
        <v>0</v>
      </c>
      <c r="F9" s="78">
        <v>9</v>
      </c>
      <c r="G9" s="86">
        <v>1047.0002</v>
      </c>
      <c r="H9" s="80">
        <v>174.50004053333333</v>
      </c>
      <c r="I9" s="86">
        <v>949</v>
      </c>
      <c r="J9" s="80">
        <v>158.16666666666666</v>
      </c>
      <c r="K9" s="79">
        <v>849</v>
      </c>
      <c r="L9" s="80">
        <f t="shared" si="0"/>
        <v>141.5</v>
      </c>
      <c r="M9" s="86">
        <v>1053</v>
      </c>
      <c r="N9" s="80">
        <f t="shared" si="1"/>
        <v>175.5</v>
      </c>
      <c r="O9" s="79">
        <v>857</v>
      </c>
      <c r="P9" s="80">
        <f t="shared" si="2"/>
        <v>142.83333333333334</v>
      </c>
      <c r="Q9" s="79">
        <v>908</v>
      </c>
      <c r="R9" s="80">
        <f t="shared" si="3"/>
        <v>151.33333333333334</v>
      </c>
      <c r="S9" s="86">
        <v>948</v>
      </c>
      <c r="T9" s="80">
        <f t="shared" si="4"/>
        <v>158</v>
      </c>
      <c r="U9" s="86">
        <v>1044</v>
      </c>
      <c r="V9" s="80">
        <f t="shared" si="5"/>
        <v>174</v>
      </c>
      <c r="W9" s="86">
        <v>933</v>
      </c>
      <c r="X9" s="80">
        <f t="shared" si="6"/>
        <v>155.5</v>
      </c>
      <c r="Y9" s="79">
        <f t="shared" si="7"/>
        <v>8588.0002</v>
      </c>
      <c r="Z9" s="81">
        <f t="shared" si="8"/>
        <v>159.03704074074074</v>
      </c>
      <c r="AA9" s="89">
        <f>G9+I9+M9+S9+U9+W9</f>
        <v>5974.0002</v>
      </c>
      <c r="AB9" s="99">
        <f t="shared" si="9"/>
        <v>165.94445000000002</v>
      </c>
      <c r="AC9" s="139"/>
    </row>
    <row r="10" spans="1:29" ht="15">
      <c r="A10" s="82">
        <f t="shared" si="10"/>
        <v>7</v>
      </c>
      <c r="B10" s="77" t="s">
        <v>217</v>
      </c>
      <c r="C10" s="77" t="s">
        <v>216</v>
      </c>
      <c r="D10" s="78">
        <v>1994</v>
      </c>
      <c r="E10" s="78">
        <v>0</v>
      </c>
      <c r="F10" s="78">
        <v>9</v>
      </c>
      <c r="G10" s="86">
        <v>1043.0001</v>
      </c>
      <c r="H10" s="80">
        <v>173.8333519</v>
      </c>
      <c r="I10" s="86">
        <v>989</v>
      </c>
      <c r="J10" s="80">
        <v>164.83333333333334</v>
      </c>
      <c r="K10" s="79">
        <v>886</v>
      </c>
      <c r="L10" s="80">
        <f t="shared" si="0"/>
        <v>147.66666666666666</v>
      </c>
      <c r="M10" s="86">
        <v>955</v>
      </c>
      <c r="N10" s="80">
        <f t="shared" si="1"/>
        <v>159.16666666666666</v>
      </c>
      <c r="O10" s="79">
        <v>827</v>
      </c>
      <c r="P10" s="80">
        <f t="shared" si="2"/>
        <v>137.83333333333334</v>
      </c>
      <c r="Q10" s="86">
        <v>988</v>
      </c>
      <c r="R10" s="80">
        <f t="shared" si="3"/>
        <v>164.66666666666666</v>
      </c>
      <c r="S10" s="86">
        <v>982</v>
      </c>
      <c r="T10" s="80">
        <f t="shared" si="4"/>
        <v>163.66666666666666</v>
      </c>
      <c r="U10" s="86">
        <v>976</v>
      </c>
      <c r="V10" s="80">
        <f t="shared" si="5"/>
        <v>162.66666666666666</v>
      </c>
      <c r="W10" s="79">
        <v>951</v>
      </c>
      <c r="X10" s="80">
        <f t="shared" si="6"/>
        <v>158.5</v>
      </c>
      <c r="Y10" s="79">
        <f t="shared" si="7"/>
        <v>8597.000100000001</v>
      </c>
      <c r="Z10" s="81">
        <f t="shared" si="8"/>
        <v>159.2037055555556</v>
      </c>
      <c r="AA10" s="89">
        <f>G10+I10+Q10+S10+U10+M10</f>
        <v>5933.0001</v>
      </c>
      <c r="AB10" s="99">
        <f t="shared" si="9"/>
        <v>164.80555833333335</v>
      </c>
      <c r="AC10" s="139"/>
    </row>
    <row r="11" spans="1:29" ht="15">
      <c r="A11" s="82">
        <f t="shared" si="10"/>
        <v>8</v>
      </c>
      <c r="B11" s="77" t="s">
        <v>222</v>
      </c>
      <c r="C11" s="77" t="s">
        <v>216</v>
      </c>
      <c r="D11" s="78">
        <v>1996</v>
      </c>
      <c r="E11" s="78">
        <v>8</v>
      </c>
      <c r="F11" s="78">
        <v>6</v>
      </c>
      <c r="G11" s="86">
        <v>937</v>
      </c>
      <c r="H11" s="80">
        <v>156.16666936666667</v>
      </c>
      <c r="I11" s="86">
        <v>785</v>
      </c>
      <c r="J11" s="80">
        <v>130.83333333333334</v>
      </c>
      <c r="K11" s="86">
        <v>890</v>
      </c>
      <c r="L11" s="80">
        <f t="shared" si="0"/>
        <v>148.33333333333334</v>
      </c>
      <c r="M11" s="86">
        <v>970</v>
      </c>
      <c r="N11" s="80">
        <f t="shared" si="1"/>
        <v>161.66666666666666</v>
      </c>
      <c r="O11" s="79">
        <v>0</v>
      </c>
      <c r="P11" s="80">
        <f t="shared" si="2"/>
        <v>0</v>
      </c>
      <c r="Q11" s="86">
        <v>934</v>
      </c>
      <c r="R11" s="80">
        <f t="shared" si="3"/>
        <v>155.66666666666666</v>
      </c>
      <c r="S11" s="86">
        <v>962</v>
      </c>
      <c r="T11" s="80">
        <f t="shared" si="4"/>
        <v>160.33333333333334</v>
      </c>
      <c r="U11" s="79">
        <v>0</v>
      </c>
      <c r="V11" s="80"/>
      <c r="W11" s="79">
        <v>0</v>
      </c>
      <c r="X11" s="80"/>
      <c r="Y11" s="79">
        <f t="shared" si="7"/>
        <v>5478</v>
      </c>
      <c r="Z11" s="81">
        <f t="shared" si="8"/>
        <v>152.16666666666666</v>
      </c>
      <c r="AA11" s="89">
        <f>G11+K11+M11+Q11+S11+I11</f>
        <v>5478</v>
      </c>
      <c r="AB11" s="99">
        <f t="shared" si="9"/>
        <v>152.16666666666666</v>
      </c>
      <c r="AC11" s="139"/>
    </row>
    <row r="12" spans="1:29" ht="15">
      <c r="A12" s="82">
        <f t="shared" si="10"/>
        <v>9</v>
      </c>
      <c r="B12" s="77" t="s">
        <v>226</v>
      </c>
      <c r="C12" s="77" t="s">
        <v>221</v>
      </c>
      <c r="D12" s="78">
        <v>2000</v>
      </c>
      <c r="E12" s="78">
        <v>8</v>
      </c>
      <c r="F12" s="78">
        <v>4</v>
      </c>
      <c r="G12" s="79">
        <v>0</v>
      </c>
      <c r="H12" s="80"/>
      <c r="I12" s="79">
        <v>845</v>
      </c>
      <c r="J12" s="80">
        <v>140.83333333333334</v>
      </c>
      <c r="K12" s="79">
        <v>0</v>
      </c>
      <c r="L12" s="80"/>
      <c r="M12" s="79">
        <v>0</v>
      </c>
      <c r="N12" s="80"/>
      <c r="O12" s="79">
        <v>812</v>
      </c>
      <c r="P12" s="80">
        <f t="shared" si="2"/>
        <v>135.33333333333334</v>
      </c>
      <c r="Q12" s="79">
        <v>0</v>
      </c>
      <c r="R12" s="80"/>
      <c r="S12" s="79">
        <v>0</v>
      </c>
      <c r="T12" s="80"/>
      <c r="U12" s="79">
        <v>1066</v>
      </c>
      <c r="V12" s="80">
        <f>U12/6</f>
        <v>177.66666666666666</v>
      </c>
      <c r="W12" s="79">
        <v>964</v>
      </c>
      <c r="X12" s="80">
        <f>W12/6</f>
        <v>160.66666666666666</v>
      </c>
      <c r="Y12" s="79">
        <f t="shared" si="7"/>
        <v>3687</v>
      </c>
      <c r="Z12" s="81">
        <f t="shared" si="8"/>
        <v>153.625</v>
      </c>
      <c r="AA12" s="89">
        <f>I12+O12+U12+W12</f>
        <v>3687</v>
      </c>
      <c r="AB12" s="99">
        <f t="shared" si="9"/>
        <v>102.41666666666667</v>
      </c>
      <c r="AC12" s="139"/>
    </row>
    <row r="13" spans="1:29" ht="15">
      <c r="A13" s="82">
        <f t="shared" si="10"/>
        <v>10</v>
      </c>
      <c r="B13" s="77" t="s">
        <v>182</v>
      </c>
      <c r="C13" s="77" t="s">
        <v>223</v>
      </c>
      <c r="D13" s="78">
        <v>1994</v>
      </c>
      <c r="E13" s="78">
        <v>9</v>
      </c>
      <c r="F13" s="78">
        <v>5</v>
      </c>
      <c r="G13" s="84">
        <v>0</v>
      </c>
      <c r="H13" s="83"/>
      <c r="I13" s="86">
        <v>707</v>
      </c>
      <c r="J13" s="83">
        <f>I13/6</f>
        <v>117.83333333333333</v>
      </c>
      <c r="K13" s="88">
        <v>693</v>
      </c>
      <c r="L13" s="83">
        <v>115.5</v>
      </c>
      <c r="M13" s="88">
        <v>736</v>
      </c>
      <c r="N13" s="80">
        <f>M13/6</f>
        <v>122.66666666666667</v>
      </c>
      <c r="O13" s="88">
        <v>602</v>
      </c>
      <c r="P13" s="80">
        <f t="shared" si="2"/>
        <v>100.33333333333333</v>
      </c>
      <c r="Q13" s="88">
        <v>596</v>
      </c>
      <c r="R13" s="80">
        <f>Q13/6</f>
        <v>99.33333333333333</v>
      </c>
      <c r="S13" s="84">
        <v>0</v>
      </c>
      <c r="T13" s="80"/>
      <c r="U13" s="84">
        <v>0</v>
      </c>
      <c r="V13" s="80"/>
      <c r="W13" s="79">
        <v>0</v>
      </c>
      <c r="X13" s="80"/>
      <c r="Y13" s="79">
        <f t="shared" si="7"/>
        <v>3334</v>
      </c>
      <c r="Z13" s="81">
        <f t="shared" si="8"/>
        <v>111.13333333333334</v>
      </c>
      <c r="AA13" s="89">
        <f>I13+K13+M13+O13+Q13</f>
        <v>3334</v>
      </c>
      <c r="AB13" s="99">
        <f t="shared" si="9"/>
        <v>92.61111111111111</v>
      </c>
      <c r="AC13" s="139"/>
    </row>
    <row r="14" spans="1:29" ht="15">
      <c r="A14" s="82">
        <f t="shared" si="10"/>
        <v>11</v>
      </c>
      <c r="B14" s="77" t="s">
        <v>224</v>
      </c>
      <c r="C14" s="77" t="s">
        <v>223</v>
      </c>
      <c r="D14" s="78">
        <v>1994</v>
      </c>
      <c r="E14" s="78">
        <v>9</v>
      </c>
      <c r="F14" s="78">
        <v>3</v>
      </c>
      <c r="G14" s="79">
        <v>0</v>
      </c>
      <c r="H14" s="80"/>
      <c r="I14" s="79">
        <v>0</v>
      </c>
      <c r="J14" s="80"/>
      <c r="K14" s="79">
        <v>0</v>
      </c>
      <c r="L14" s="80"/>
      <c r="M14" s="79">
        <v>813</v>
      </c>
      <c r="N14" s="80">
        <f>M14/6</f>
        <v>135.5</v>
      </c>
      <c r="O14" s="79">
        <v>667</v>
      </c>
      <c r="P14" s="80">
        <f t="shared" si="2"/>
        <v>111.16666666666667</v>
      </c>
      <c r="Q14" s="79">
        <v>695</v>
      </c>
      <c r="R14" s="80">
        <f>Q14/6</f>
        <v>115.83333333333333</v>
      </c>
      <c r="S14" s="79">
        <v>0</v>
      </c>
      <c r="T14" s="80"/>
      <c r="U14" s="79">
        <v>0</v>
      </c>
      <c r="V14" s="80"/>
      <c r="W14" s="79">
        <v>0</v>
      </c>
      <c r="X14" s="80"/>
      <c r="Y14" s="79">
        <f t="shared" si="7"/>
        <v>2175</v>
      </c>
      <c r="Z14" s="81">
        <f t="shared" si="8"/>
        <v>120.83333333333333</v>
      </c>
      <c r="AA14" s="89">
        <f>M14+O14+Q14</f>
        <v>2175</v>
      </c>
      <c r="AB14" s="99">
        <f t="shared" si="9"/>
        <v>60.416666666666664</v>
      </c>
      <c r="AC14" s="139"/>
    </row>
    <row r="15" spans="1:29" ht="15">
      <c r="A15" s="82">
        <f t="shared" si="10"/>
        <v>12</v>
      </c>
      <c r="B15" s="77" t="s">
        <v>225</v>
      </c>
      <c r="C15" s="77" t="s">
        <v>223</v>
      </c>
      <c r="D15" s="78">
        <v>2002</v>
      </c>
      <c r="E15" s="78">
        <v>8</v>
      </c>
      <c r="F15" s="78">
        <v>3</v>
      </c>
      <c r="G15" s="79">
        <v>0</v>
      </c>
      <c r="H15" s="80"/>
      <c r="I15" s="79">
        <v>0</v>
      </c>
      <c r="J15" s="80"/>
      <c r="K15" s="79">
        <v>490</v>
      </c>
      <c r="L15" s="80">
        <f>K15/6</f>
        <v>81.66666666666667</v>
      </c>
      <c r="M15" s="79">
        <v>716</v>
      </c>
      <c r="N15" s="80">
        <f>M15/6</f>
        <v>119.33333333333333</v>
      </c>
      <c r="O15" s="79">
        <v>0</v>
      </c>
      <c r="P15" s="80"/>
      <c r="Q15" s="79">
        <v>579</v>
      </c>
      <c r="R15" s="80">
        <f>Q15/6</f>
        <v>96.5</v>
      </c>
      <c r="S15" s="79">
        <v>0</v>
      </c>
      <c r="T15" s="80"/>
      <c r="U15" s="79">
        <v>0</v>
      </c>
      <c r="V15" s="80"/>
      <c r="W15" s="79">
        <v>0</v>
      </c>
      <c r="X15" s="80"/>
      <c r="Y15" s="79">
        <f t="shared" si="7"/>
        <v>1785</v>
      </c>
      <c r="Z15" s="81">
        <f t="shared" si="8"/>
        <v>99.16666666666667</v>
      </c>
      <c r="AA15" s="89">
        <f>K15+M15+Q15</f>
        <v>1785</v>
      </c>
      <c r="AB15" s="99">
        <f t="shared" si="9"/>
        <v>49.583333333333336</v>
      </c>
      <c r="AC15" s="139"/>
    </row>
    <row r="16" spans="1:29" ht="15">
      <c r="A16" s="82">
        <v>13</v>
      </c>
      <c r="B16" s="77" t="s">
        <v>227</v>
      </c>
      <c r="C16" s="77" t="s">
        <v>214</v>
      </c>
      <c r="D16" s="78">
        <v>1994</v>
      </c>
      <c r="E16" s="78">
        <v>9</v>
      </c>
      <c r="F16" s="78">
        <v>1</v>
      </c>
      <c r="G16" s="84">
        <v>0</v>
      </c>
      <c r="H16" s="83"/>
      <c r="I16" s="79">
        <v>908</v>
      </c>
      <c r="J16" s="83">
        <f>I16/6</f>
        <v>151.33333333333334</v>
      </c>
      <c r="K16" s="84">
        <v>0</v>
      </c>
      <c r="L16" s="83"/>
      <c r="M16" s="84">
        <v>0</v>
      </c>
      <c r="N16" s="80"/>
      <c r="O16" s="84">
        <v>0</v>
      </c>
      <c r="P16" s="80"/>
      <c r="Q16" s="84">
        <v>0</v>
      </c>
      <c r="R16" s="80"/>
      <c r="S16" s="84">
        <v>0</v>
      </c>
      <c r="T16" s="80"/>
      <c r="U16" s="84">
        <v>0</v>
      </c>
      <c r="V16" s="80"/>
      <c r="W16" s="79">
        <v>0</v>
      </c>
      <c r="X16" s="80"/>
      <c r="Y16" s="79">
        <f t="shared" si="7"/>
        <v>908</v>
      </c>
      <c r="Z16" s="81">
        <f t="shared" si="8"/>
        <v>151.33333333333334</v>
      </c>
      <c r="AA16" s="89">
        <f>I16</f>
        <v>908</v>
      </c>
      <c r="AB16" s="99">
        <f t="shared" si="9"/>
        <v>25.22222222222222</v>
      </c>
      <c r="AC16" s="139"/>
    </row>
    <row r="17" spans="1:29" ht="15">
      <c r="A17" s="82">
        <v>14</v>
      </c>
      <c r="B17" s="77" t="s">
        <v>228</v>
      </c>
      <c r="C17" s="77" t="s">
        <v>216</v>
      </c>
      <c r="D17" s="78">
        <v>1994</v>
      </c>
      <c r="E17" s="78">
        <v>8</v>
      </c>
      <c r="F17" s="78">
        <v>1</v>
      </c>
      <c r="G17" s="79">
        <v>0</v>
      </c>
      <c r="H17" s="80"/>
      <c r="I17" s="79">
        <v>0</v>
      </c>
      <c r="J17" s="80"/>
      <c r="K17" s="79">
        <v>763</v>
      </c>
      <c r="L17" s="80">
        <f>K17/6</f>
        <v>127.16666666666667</v>
      </c>
      <c r="M17" s="79">
        <v>0</v>
      </c>
      <c r="N17" s="80"/>
      <c r="O17" s="79">
        <v>0</v>
      </c>
      <c r="P17" s="80"/>
      <c r="Q17" s="79">
        <v>0</v>
      </c>
      <c r="R17" s="80"/>
      <c r="S17" s="79">
        <v>0</v>
      </c>
      <c r="T17" s="80"/>
      <c r="U17" s="79">
        <v>0</v>
      </c>
      <c r="V17" s="80"/>
      <c r="W17" s="79">
        <v>0</v>
      </c>
      <c r="X17" s="80"/>
      <c r="Y17" s="79">
        <f t="shared" si="7"/>
        <v>763</v>
      </c>
      <c r="Z17" s="81">
        <f t="shared" si="8"/>
        <v>127.16666666666667</v>
      </c>
      <c r="AA17" s="89">
        <f>K17</f>
        <v>763</v>
      </c>
      <c r="AB17" s="99">
        <f t="shared" si="9"/>
        <v>21.194444444444443</v>
      </c>
      <c r="AC17" s="139"/>
    </row>
    <row r="18" spans="1:67" s="16" customFormat="1" ht="15.75">
      <c r="A18" s="132" t="s">
        <v>344</v>
      </c>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30"/>
      <c r="BO18" s="127"/>
    </row>
    <row r="19" spans="1:27" s="54" customFormat="1" ht="15">
      <c r="A19" s="95" t="s">
        <v>229</v>
      </c>
      <c r="B19" s="212" t="s">
        <v>345</v>
      </c>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87"/>
    </row>
    <row r="20" spans="1:27" s="54" customFormat="1" ht="15">
      <c r="A20" s="95"/>
      <c r="B20" s="212" t="s">
        <v>233</v>
      </c>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87"/>
    </row>
    <row r="21" spans="1:27" ht="15">
      <c r="A21" s="95"/>
      <c r="B21" s="212"/>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87"/>
    </row>
    <row r="22" spans="1:26" ht="15">
      <c r="A22" s="95"/>
      <c r="B22" s="96"/>
      <c r="C22" s="20"/>
      <c r="D22" s="20"/>
      <c r="E22" s="20"/>
      <c r="F22" s="20"/>
      <c r="G22" s="20"/>
      <c r="H22" s="20"/>
      <c r="I22" s="20"/>
      <c r="J22" s="20"/>
      <c r="K22" s="20"/>
      <c r="L22" s="20"/>
      <c r="M22" s="20"/>
      <c r="N22" s="20"/>
      <c r="O22" s="20"/>
      <c r="P22" s="20"/>
      <c r="Q22" s="20"/>
      <c r="R22" s="20"/>
      <c r="S22" s="20"/>
      <c r="T22" s="20"/>
      <c r="U22" s="20"/>
      <c r="V22" s="20"/>
      <c r="W22" s="20"/>
      <c r="X22" s="20"/>
      <c r="Y22" s="20"/>
      <c r="Z22" s="20"/>
    </row>
  </sheetData>
  <sheetProtection/>
  <mergeCells count="22">
    <mergeCell ref="B21:Z21"/>
    <mergeCell ref="U2:V2"/>
    <mergeCell ref="G2:H2"/>
    <mergeCell ref="I2:J2"/>
    <mergeCell ref="K2:L2"/>
    <mergeCell ref="AB2:AB3"/>
    <mergeCell ref="AA2:AA3"/>
    <mergeCell ref="A2:A3"/>
    <mergeCell ref="B2:B3"/>
    <mergeCell ref="C2:C3"/>
    <mergeCell ref="D2:D3"/>
    <mergeCell ref="E2:E3"/>
    <mergeCell ref="B20:Z20"/>
    <mergeCell ref="S2:T2"/>
    <mergeCell ref="Y2:Y3"/>
    <mergeCell ref="Z2:Z3"/>
    <mergeCell ref="B19:Z19"/>
    <mergeCell ref="W2:X2"/>
    <mergeCell ref="M2:N2"/>
    <mergeCell ref="O2:P2"/>
    <mergeCell ref="Q2:R2"/>
    <mergeCell ref="F2:F3"/>
  </mergeCells>
  <conditionalFormatting sqref="C18:H18 J18:O18 Q18:V18 X18:AC18 AE18:AJ18 AL18:AQ18 AS18:AX18 AZ18:BE18 BG18:BL18">
    <cfRule type="cellIs" priority="9" dxfId="202" operator="greaterThanOrEqual" stopIfTrue="1">
      <formula>240</formula>
    </cfRule>
    <cfRule type="cellIs" priority="10" dxfId="203" operator="greaterThanOrEqual" stopIfTrue="1">
      <formula>200</formula>
    </cfRule>
  </conditionalFormatting>
  <conditionalFormatting sqref="BO18">
    <cfRule type="cellIs" priority="7" dxfId="202" operator="greaterThanOrEqual" stopIfTrue="1">
      <formula>200</formula>
    </cfRule>
    <cfRule type="cellIs" priority="8" dxfId="203" operator="greaterThanOrEqual" stopIfTrue="1">
      <formula>190</formula>
    </cfRule>
  </conditionalFormatting>
  <conditionalFormatting sqref="AE18:AJ18 AL18:AQ18 AS18:AX18 AZ18:BE18 BG18:BL18">
    <cfRule type="cellIs" priority="5" dxfId="202" operator="greaterThanOrEqual" stopIfTrue="1">
      <formula>230</formula>
    </cfRule>
    <cfRule type="cellIs" priority="6" dxfId="203" operator="greaterThanOrEqual" stopIfTrue="1">
      <formula>190</formula>
    </cfRule>
  </conditionalFormatting>
  <conditionalFormatting sqref="P18 I18 W18 AD18 AK18 AR18 BM18 AY18 BF18">
    <cfRule type="cellIs" priority="3" dxfId="204" operator="between">
      <formula>1140</formula>
      <formula>1200</formula>
    </cfRule>
    <cfRule type="cellIs" priority="4" dxfId="205" operator="greaterThanOrEqual">
      <formula>1200</formula>
    </cfRule>
  </conditionalFormatting>
  <conditionalFormatting sqref="I18">
    <cfRule type="cellIs" priority="1" dxfId="206" operator="between">
      <formula>1140</formula>
      <formula>1200</formula>
    </cfRule>
    <cfRule type="cellIs" priority="2" dxfId="205" operator="greaterThanOrEqual">
      <formula>1200</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P19"/>
  <sheetViews>
    <sheetView zoomScale="85" zoomScaleNormal="85" zoomScalePageLayoutView="0" workbookViewId="0" topLeftCell="A1">
      <selection activeCell="H36" sqref="H36"/>
    </sheetView>
  </sheetViews>
  <sheetFormatPr defaultColWidth="9.140625" defaultRowHeight="15"/>
  <cols>
    <col min="1" max="1" width="4.8515625" style="0" customWidth="1"/>
    <col min="2" max="2" width="17.8515625" style="0" bestFit="1" customWidth="1"/>
    <col min="3" max="3" width="10.8515625" style="0" customWidth="1"/>
    <col min="4" max="4" width="6.140625" style="0" bestFit="1" customWidth="1"/>
    <col min="5" max="5" width="3.00390625" style="0" bestFit="1" customWidth="1"/>
    <col min="6" max="6" width="7.140625" style="0" customWidth="1"/>
    <col min="7" max="24" width="5.7109375" style="0" customWidth="1"/>
    <col min="25" max="27" width="7.8515625" style="0" customWidth="1"/>
    <col min="28" max="28" width="6.8515625" style="0" customWidth="1"/>
    <col min="29" max="29" width="9.7109375" style="0" customWidth="1"/>
    <col min="30" max="30" width="7.8515625" style="0" customWidth="1"/>
  </cols>
  <sheetData>
    <row r="1" spans="1:68" s="20" customFormat="1" ht="16.5" customHeight="1">
      <c r="A1" s="152" t="s">
        <v>350</v>
      </c>
      <c r="B1" s="152"/>
      <c r="C1" s="153"/>
      <c r="D1" s="153"/>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15"/>
      <c r="AV1" s="115"/>
      <c r="AW1" s="115"/>
      <c r="AX1" s="115"/>
      <c r="AY1" s="115"/>
      <c r="AZ1" s="115"/>
      <c r="BA1" s="115"/>
      <c r="BB1" s="115"/>
      <c r="BC1" s="115"/>
      <c r="BD1" s="115"/>
      <c r="BE1" s="115"/>
      <c r="BF1" s="115"/>
      <c r="BG1" s="115"/>
      <c r="BH1" s="115"/>
      <c r="BI1" s="115"/>
      <c r="BJ1" s="115"/>
      <c r="BK1" s="115"/>
      <c r="BL1" s="115"/>
      <c r="BM1" s="115"/>
      <c r="BN1" s="73"/>
      <c r="BO1" s="115"/>
      <c r="BP1" s="21"/>
    </row>
    <row r="2" spans="1:30" ht="15">
      <c r="A2" s="71"/>
      <c r="B2" s="72"/>
      <c r="C2" s="72"/>
      <c r="D2" s="73"/>
      <c r="E2" s="72"/>
      <c r="F2" s="72"/>
      <c r="G2" s="72"/>
      <c r="H2" s="72"/>
      <c r="I2" s="72"/>
      <c r="J2" s="72"/>
      <c r="K2" s="72"/>
      <c r="L2" s="72"/>
      <c r="M2" s="72"/>
      <c r="N2" s="72"/>
      <c r="O2" s="72"/>
      <c r="P2" s="72"/>
      <c r="Q2" s="72"/>
      <c r="R2" s="72"/>
      <c r="S2" s="72"/>
      <c r="T2" s="72"/>
      <c r="U2" s="72"/>
      <c r="V2" s="72"/>
      <c r="W2" s="72"/>
      <c r="X2" s="72"/>
      <c r="Y2" s="72"/>
      <c r="Z2" s="72"/>
      <c r="AA2" s="90"/>
      <c r="AB2" s="72"/>
      <c r="AC2" s="72"/>
      <c r="AD2" s="90"/>
    </row>
    <row r="3" spans="1:30" ht="15">
      <c r="A3" s="222"/>
      <c r="B3" s="224" t="s">
        <v>198</v>
      </c>
      <c r="C3" s="224" t="s">
        <v>199</v>
      </c>
      <c r="D3" s="224" t="s">
        <v>200</v>
      </c>
      <c r="E3" s="226" t="s">
        <v>201</v>
      </c>
      <c r="F3" s="218" t="s">
        <v>202</v>
      </c>
      <c r="G3" s="213" t="s">
        <v>203</v>
      </c>
      <c r="H3" s="213"/>
      <c r="I3" s="213" t="s">
        <v>192</v>
      </c>
      <c r="J3" s="213"/>
      <c r="K3" s="213" t="s">
        <v>193</v>
      </c>
      <c r="L3" s="213"/>
      <c r="M3" s="213" t="s">
        <v>194</v>
      </c>
      <c r="N3" s="213"/>
      <c r="O3" s="213" t="s">
        <v>204</v>
      </c>
      <c r="P3" s="213"/>
      <c r="Q3" s="213" t="s">
        <v>195</v>
      </c>
      <c r="R3" s="213"/>
      <c r="S3" s="213" t="s">
        <v>205</v>
      </c>
      <c r="T3" s="213"/>
      <c r="U3" s="213" t="s">
        <v>196</v>
      </c>
      <c r="V3" s="213"/>
      <c r="W3" s="213" t="s">
        <v>346</v>
      </c>
      <c r="X3" s="213"/>
      <c r="Y3" s="230" t="s">
        <v>234</v>
      </c>
      <c r="Z3" s="232" t="s">
        <v>235</v>
      </c>
      <c r="AA3" s="234" t="s">
        <v>236</v>
      </c>
      <c r="AB3" s="220" t="s">
        <v>232</v>
      </c>
      <c r="AC3" s="220" t="s">
        <v>348</v>
      </c>
      <c r="AD3" s="228" t="s">
        <v>236</v>
      </c>
    </row>
    <row r="4" spans="1:30" ht="87.75" customHeight="1">
      <c r="A4" s="223"/>
      <c r="B4" s="225"/>
      <c r="C4" s="225"/>
      <c r="D4" s="225"/>
      <c r="E4" s="219"/>
      <c r="F4" s="219"/>
      <c r="G4" s="74" t="s">
        <v>207</v>
      </c>
      <c r="H4" s="75" t="s">
        <v>208</v>
      </c>
      <c r="I4" s="74" t="s">
        <v>207</v>
      </c>
      <c r="J4" s="75" t="s">
        <v>208</v>
      </c>
      <c r="K4" s="74" t="s">
        <v>207</v>
      </c>
      <c r="L4" s="75" t="s">
        <v>208</v>
      </c>
      <c r="M4" s="74" t="s">
        <v>207</v>
      </c>
      <c r="N4" s="75" t="s">
        <v>208</v>
      </c>
      <c r="O4" s="74" t="s">
        <v>207</v>
      </c>
      <c r="P4" s="75" t="s">
        <v>208</v>
      </c>
      <c r="Q4" s="74" t="s">
        <v>207</v>
      </c>
      <c r="R4" s="75" t="s">
        <v>208</v>
      </c>
      <c r="S4" s="74" t="s">
        <v>207</v>
      </c>
      <c r="T4" s="75" t="s">
        <v>208</v>
      </c>
      <c r="U4" s="74" t="s">
        <v>207</v>
      </c>
      <c r="V4" s="75" t="s">
        <v>208</v>
      </c>
      <c r="W4" s="105" t="s">
        <v>207</v>
      </c>
      <c r="X4" s="75" t="s">
        <v>208</v>
      </c>
      <c r="Y4" s="231" t="s">
        <v>209</v>
      </c>
      <c r="Z4" s="233" t="s">
        <v>210</v>
      </c>
      <c r="AA4" s="235"/>
      <c r="AB4" s="221"/>
      <c r="AC4" s="227"/>
      <c r="AD4" s="229"/>
    </row>
    <row r="5" spans="1:30" ht="18" customHeight="1">
      <c r="A5" s="76">
        <v>1</v>
      </c>
      <c r="B5" s="77" t="s">
        <v>237</v>
      </c>
      <c r="C5" s="77" t="s">
        <v>212</v>
      </c>
      <c r="D5" s="78">
        <v>1954</v>
      </c>
      <c r="E5" s="78">
        <v>5</v>
      </c>
      <c r="F5" s="78">
        <v>9</v>
      </c>
      <c r="G5" s="74">
        <v>1076</v>
      </c>
      <c r="H5" s="75">
        <v>179.33333343333334</v>
      </c>
      <c r="I5" s="97">
        <v>1097</v>
      </c>
      <c r="J5" s="75">
        <v>182.83333333333334</v>
      </c>
      <c r="K5" s="74">
        <v>1088</v>
      </c>
      <c r="L5" s="75">
        <f aca="true" t="shared" si="0" ref="L5:L13">K5/6</f>
        <v>181.33333333333334</v>
      </c>
      <c r="M5" s="97">
        <v>1115</v>
      </c>
      <c r="N5" s="80">
        <f aca="true" t="shared" si="1" ref="N5:N15">M5/6</f>
        <v>185.83333333333334</v>
      </c>
      <c r="O5" s="97">
        <v>1182</v>
      </c>
      <c r="P5" s="80">
        <f aca="true" t="shared" si="2" ref="P5:P15">O5/6</f>
        <v>197</v>
      </c>
      <c r="Q5" s="97">
        <v>1128</v>
      </c>
      <c r="R5" s="80">
        <f>Q5/6</f>
        <v>188</v>
      </c>
      <c r="S5" s="97">
        <v>1146</v>
      </c>
      <c r="T5" s="80">
        <f aca="true" t="shared" si="3" ref="T5:T15">S5/6</f>
        <v>191</v>
      </c>
      <c r="U5" s="74">
        <v>1011</v>
      </c>
      <c r="V5" s="80">
        <f aca="true" t="shared" si="4" ref="V5:V15">U5/6</f>
        <v>168.5</v>
      </c>
      <c r="W5" s="97">
        <v>1232</v>
      </c>
      <c r="X5" s="80">
        <f aca="true" t="shared" si="5" ref="X5:X15">W5/6</f>
        <v>205.33333333333334</v>
      </c>
      <c r="Y5" s="74">
        <f aca="true" t="shared" si="6" ref="Y5:Y15">SUM(G5+I5+K5+M5+O5+Q5+S5+U5+W5)</f>
        <v>10075</v>
      </c>
      <c r="Z5" s="75">
        <f aca="true" t="shared" si="7" ref="Z5:Z15">Y5/(F5*6)</f>
        <v>186.57407407407408</v>
      </c>
      <c r="AA5" s="81">
        <f aca="true" t="shared" si="8" ref="AA5:AA15">Z5+E5</f>
        <v>191.57407407407408</v>
      </c>
      <c r="AB5" s="89">
        <f>I5+M5+O5+Q5+S5+W5</f>
        <v>6900</v>
      </c>
      <c r="AC5" s="85">
        <f aca="true" t="shared" si="9" ref="AC5:AC15">AB5/36</f>
        <v>191.66666666666666</v>
      </c>
      <c r="AD5" s="98">
        <f aca="true" t="shared" si="10" ref="AD5:AD15">AC5+E5</f>
        <v>196.66666666666666</v>
      </c>
    </row>
    <row r="6" spans="1:30" ht="18" customHeight="1">
      <c r="A6" s="76">
        <f>A5+1</f>
        <v>2</v>
      </c>
      <c r="B6" s="77" t="s">
        <v>238</v>
      </c>
      <c r="C6" s="77" t="s">
        <v>239</v>
      </c>
      <c r="D6" s="78">
        <v>1953</v>
      </c>
      <c r="E6" s="78">
        <v>6</v>
      </c>
      <c r="F6" s="78">
        <v>9</v>
      </c>
      <c r="G6" s="97">
        <v>1135</v>
      </c>
      <c r="H6" s="75">
        <v>189.17</v>
      </c>
      <c r="I6" s="74">
        <v>1090</v>
      </c>
      <c r="J6" s="75">
        <v>181.66666666666666</v>
      </c>
      <c r="K6" s="97">
        <v>1097</v>
      </c>
      <c r="L6" s="75">
        <f t="shared" si="0"/>
        <v>182.83333333333334</v>
      </c>
      <c r="M6" s="74">
        <v>1050</v>
      </c>
      <c r="N6" s="80">
        <f t="shared" si="1"/>
        <v>175</v>
      </c>
      <c r="O6" s="74">
        <v>1071</v>
      </c>
      <c r="P6" s="80">
        <f t="shared" si="2"/>
        <v>178.5</v>
      </c>
      <c r="Q6" s="97">
        <v>1117</v>
      </c>
      <c r="R6" s="80">
        <f>Q6/6</f>
        <v>186.16666666666666</v>
      </c>
      <c r="S6" s="97">
        <v>1122</v>
      </c>
      <c r="T6" s="80">
        <f t="shared" si="3"/>
        <v>187</v>
      </c>
      <c r="U6" s="97">
        <v>1117</v>
      </c>
      <c r="V6" s="80">
        <f t="shared" si="4"/>
        <v>186.16666666666666</v>
      </c>
      <c r="W6" s="97">
        <v>1123</v>
      </c>
      <c r="X6" s="80">
        <f t="shared" si="5"/>
        <v>187.16666666666666</v>
      </c>
      <c r="Y6" s="105">
        <f t="shared" si="6"/>
        <v>9922</v>
      </c>
      <c r="Z6" s="75">
        <f t="shared" si="7"/>
        <v>183.74074074074073</v>
      </c>
      <c r="AA6" s="81">
        <f t="shared" si="8"/>
        <v>189.74074074074073</v>
      </c>
      <c r="AB6" s="89">
        <f>G6+K6+Q6+S6+U6+W6</f>
        <v>6711</v>
      </c>
      <c r="AC6" s="85">
        <f t="shared" si="9"/>
        <v>186.41666666666666</v>
      </c>
      <c r="AD6" s="98">
        <f t="shared" si="10"/>
        <v>192.41666666666666</v>
      </c>
    </row>
    <row r="7" spans="1:30" ht="18" customHeight="1">
      <c r="A7" s="76">
        <f aca="true" t="shared" si="11" ref="A7:A13">A6+1</f>
        <v>3</v>
      </c>
      <c r="B7" s="77" t="s">
        <v>240</v>
      </c>
      <c r="C7" s="77" t="s">
        <v>241</v>
      </c>
      <c r="D7" s="78">
        <v>1958</v>
      </c>
      <c r="E7" s="78">
        <v>1</v>
      </c>
      <c r="F7" s="78">
        <v>8</v>
      </c>
      <c r="G7" s="97">
        <v>1157</v>
      </c>
      <c r="H7" s="75">
        <v>192.83334073333333</v>
      </c>
      <c r="I7" s="97">
        <v>1042</v>
      </c>
      <c r="J7" s="75">
        <v>173.66666666666666</v>
      </c>
      <c r="K7" s="74">
        <v>992</v>
      </c>
      <c r="L7" s="75">
        <f t="shared" si="0"/>
        <v>165.33333333333334</v>
      </c>
      <c r="M7" s="97">
        <v>1186</v>
      </c>
      <c r="N7" s="80">
        <f t="shared" si="1"/>
        <v>197.66666666666666</v>
      </c>
      <c r="O7" s="74">
        <v>1023</v>
      </c>
      <c r="P7" s="80">
        <f t="shared" si="2"/>
        <v>170.5</v>
      </c>
      <c r="Q7" s="74">
        <v>0</v>
      </c>
      <c r="R7" s="80"/>
      <c r="S7" s="97">
        <v>1259</v>
      </c>
      <c r="T7" s="80">
        <f t="shared" si="3"/>
        <v>209.83333333333334</v>
      </c>
      <c r="U7" s="97">
        <v>1046</v>
      </c>
      <c r="V7" s="80">
        <f t="shared" si="4"/>
        <v>174.33333333333334</v>
      </c>
      <c r="W7" s="97">
        <v>1085</v>
      </c>
      <c r="X7" s="80">
        <f t="shared" si="5"/>
        <v>180.83333333333334</v>
      </c>
      <c r="Y7" s="105">
        <f t="shared" si="6"/>
        <v>8790</v>
      </c>
      <c r="Z7" s="75">
        <f t="shared" si="7"/>
        <v>183.125</v>
      </c>
      <c r="AA7" s="81">
        <f t="shared" si="8"/>
        <v>184.125</v>
      </c>
      <c r="AB7" s="89">
        <f>G7+I7+M7+S7+U7+W7</f>
        <v>6775</v>
      </c>
      <c r="AC7" s="85">
        <f t="shared" si="9"/>
        <v>188.19444444444446</v>
      </c>
      <c r="AD7" s="98">
        <f t="shared" si="10"/>
        <v>189.19444444444446</v>
      </c>
    </row>
    <row r="8" spans="1:30" ht="18" customHeight="1">
      <c r="A8" s="76">
        <f t="shared" si="11"/>
        <v>4</v>
      </c>
      <c r="B8" s="77" t="s">
        <v>245</v>
      </c>
      <c r="C8" s="77" t="s">
        <v>241</v>
      </c>
      <c r="D8" s="78">
        <v>1958</v>
      </c>
      <c r="E8" s="78">
        <v>1</v>
      </c>
      <c r="F8" s="78">
        <v>8</v>
      </c>
      <c r="G8" s="97">
        <v>1081</v>
      </c>
      <c r="H8" s="75">
        <v>180.16666686666665</v>
      </c>
      <c r="I8" s="105">
        <v>0</v>
      </c>
      <c r="J8" s="75"/>
      <c r="K8" s="97">
        <v>1035</v>
      </c>
      <c r="L8" s="75">
        <f t="shared" si="0"/>
        <v>172.5</v>
      </c>
      <c r="M8" s="97">
        <v>1036</v>
      </c>
      <c r="N8" s="80">
        <f t="shared" si="1"/>
        <v>172.66666666666666</v>
      </c>
      <c r="O8" s="105">
        <v>972</v>
      </c>
      <c r="P8" s="80">
        <f t="shared" si="2"/>
        <v>162</v>
      </c>
      <c r="Q8" s="105">
        <v>929</v>
      </c>
      <c r="R8" s="80">
        <f aca="true" t="shared" si="12" ref="R8:R15">Q8/6</f>
        <v>154.83333333333334</v>
      </c>
      <c r="S8" s="97">
        <v>992</v>
      </c>
      <c r="T8" s="80">
        <f t="shared" si="3"/>
        <v>165.33333333333334</v>
      </c>
      <c r="U8" s="97">
        <v>1142</v>
      </c>
      <c r="V8" s="80">
        <f t="shared" si="4"/>
        <v>190.33333333333334</v>
      </c>
      <c r="W8" s="97">
        <v>1080</v>
      </c>
      <c r="X8" s="80">
        <f t="shared" si="5"/>
        <v>180</v>
      </c>
      <c r="Y8" s="105">
        <f t="shared" si="6"/>
        <v>8267</v>
      </c>
      <c r="Z8" s="75">
        <f t="shared" si="7"/>
        <v>172.22916666666666</v>
      </c>
      <c r="AA8" s="81">
        <f t="shared" si="8"/>
        <v>173.22916666666666</v>
      </c>
      <c r="AB8" s="89">
        <f>G8+K8+M8+S8+U8+W8</f>
        <v>6366</v>
      </c>
      <c r="AC8" s="85">
        <f t="shared" si="9"/>
        <v>176.83333333333334</v>
      </c>
      <c r="AD8" s="99">
        <f t="shared" si="10"/>
        <v>177.83333333333334</v>
      </c>
    </row>
    <row r="9" spans="1:30" ht="18" customHeight="1">
      <c r="A9" s="82">
        <f t="shared" si="11"/>
        <v>5</v>
      </c>
      <c r="B9" s="77" t="s">
        <v>243</v>
      </c>
      <c r="C9" s="77" t="s">
        <v>244</v>
      </c>
      <c r="D9" s="78">
        <v>1958</v>
      </c>
      <c r="E9" s="78">
        <v>1</v>
      </c>
      <c r="F9" s="78">
        <v>9</v>
      </c>
      <c r="G9" s="105">
        <v>837</v>
      </c>
      <c r="H9" s="75">
        <v>139.5000081</v>
      </c>
      <c r="I9" s="97">
        <v>1053</v>
      </c>
      <c r="J9" s="75">
        <v>175.5</v>
      </c>
      <c r="K9" s="97">
        <v>972</v>
      </c>
      <c r="L9" s="75">
        <f t="shared" si="0"/>
        <v>162</v>
      </c>
      <c r="M9" s="97">
        <v>1111</v>
      </c>
      <c r="N9" s="80">
        <f t="shared" si="1"/>
        <v>185.16666666666666</v>
      </c>
      <c r="O9" s="97">
        <v>980</v>
      </c>
      <c r="P9" s="80">
        <f t="shared" si="2"/>
        <v>163.33333333333334</v>
      </c>
      <c r="Q9" s="97">
        <v>1008</v>
      </c>
      <c r="R9" s="80">
        <f t="shared" si="12"/>
        <v>168</v>
      </c>
      <c r="S9" s="97">
        <v>1141</v>
      </c>
      <c r="T9" s="80">
        <f t="shared" si="3"/>
        <v>190.16666666666666</v>
      </c>
      <c r="U9" s="105">
        <v>814</v>
      </c>
      <c r="V9" s="80">
        <f t="shared" si="4"/>
        <v>135.66666666666666</v>
      </c>
      <c r="W9" s="105">
        <v>832</v>
      </c>
      <c r="X9" s="80">
        <f t="shared" si="5"/>
        <v>138.66666666666666</v>
      </c>
      <c r="Y9" s="105">
        <f t="shared" si="6"/>
        <v>8748</v>
      </c>
      <c r="Z9" s="75">
        <f t="shared" si="7"/>
        <v>162</v>
      </c>
      <c r="AA9" s="81">
        <f t="shared" si="8"/>
        <v>163</v>
      </c>
      <c r="AB9" s="89">
        <f>I9+M9+O9+Q9+S9+K9</f>
        <v>6265</v>
      </c>
      <c r="AC9" s="85">
        <f t="shared" si="9"/>
        <v>174.02777777777777</v>
      </c>
      <c r="AD9" s="99">
        <f t="shared" si="10"/>
        <v>175.02777777777777</v>
      </c>
    </row>
    <row r="10" spans="1:30" ht="18" customHeight="1">
      <c r="A10" s="82">
        <f t="shared" si="11"/>
        <v>6</v>
      </c>
      <c r="B10" s="77" t="s">
        <v>246</v>
      </c>
      <c r="C10" s="77" t="s">
        <v>247</v>
      </c>
      <c r="D10" s="78">
        <v>1959</v>
      </c>
      <c r="E10" s="78">
        <v>0</v>
      </c>
      <c r="F10" s="78">
        <v>9</v>
      </c>
      <c r="G10" s="97">
        <v>1026.0002</v>
      </c>
      <c r="H10" s="75">
        <v>171.00003643333332</v>
      </c>
      <c r="I10" s="105">
        <v>847</v>
      </c>
      <c r="J10" s="75">
        <v>141.16666666666666</v>
      </c>
      <c r="K10" s="97">
        <v>995</v>
      </c>
      <c r="L10" s="75">
        <f t="shared" si="0"/>
        <v>165.83333333333334</v>
      </c>
      <c r="M10" s="97">
        <v>996</v>
      </c>
      <c r="N10" s="80">
        <f t="shared" si="1"/>
        <v>166</v>
      </c>
      <c r="O10" s="97">
        <v>1015</v>
      </c>
      <c r="P10" s="80">
        <f t="shared" si="2"/>
        <v>169.16666666666666</v>
      </c>
      <c r="Q10" s="97">
        <v>938</v>
      </c>
      <c r="R10" s="80">
        <f t="shared" si="12"/>
        <v>156.33333333333334</v>
      </c>
      <c r="S10" s="97">
        <v>1064</v>
      </c>
      <c r="T10" s="80">
        <f t="shared" si="3"/>
        <v>177.33333333333334</v>
      </c>
      <c r="U10" s="105">
        <v>951</v>
      </c>
      <c r="V10" s="80">
        <f t="shared" si="4"/>
        <v>158.5</v>
      </c>
      <c r="W10" s="105">
        <v>583</v>
      </c>
      <c r="X10" s="80">
        <f t="shared" si="5"/>
        <v>97.16666666666667</v>
      </c>
      <c r="Y10" s="105">
        <f t="shared" si="6"/>
        <v>8415.0002</v>
      </c>
      <c r="Z10" s="75">
        <f t="shared" si="7"/>
        <v>155.83333703703704</v>
      </c>
      <c r="AA10" s="81">
        <f t="shared" si="8"/>
        <v>155.83333703703704</v>
      </c>
      <c r="AB10" s="89">
        <f>G10+K10+M10+O10+S10+U10</f>
        <v>6047.0002</v>
      </c>
      <c r="AC10" s="85">
        <f t="shared" si="9"/>
        <v>167.9722277777778</v>
      </c>
      <c r="AD10" s="99">
        <f t="shared" si="10"/>
        <v>167.9722277777778</v>
      </c>
    </row>
    <row r="11" spans="1:30" ht="18" customHeight="1">
      <c r="A11" s="82">
        <f t="shared" si="11"/>
        <v>7</v>
      </c>
      <c r="B11" s="77" t="s">
        <v>249</v>
      </c>
      <c r="C11" s="77" t="s">
        <v>250</v>
      </c>
      <c r="D11" s="78">
        <v>1956</v>
      </c>
      <c r="E11" s="78">
        <v>3</v>
      </c>
      <c r="F11" s="78">
        <v>8</v>
      </c>
      <c r="G11" s="97">
        <v>948</v>
      </c>
      <c r="H11" s="75">
        <v>158.0000016</v>
      </c>
      <c r="I11" s="92">
        <v>0</v>
      </c>
      <c r="J11" s="91"/>
      <c r="K11" s="100">
        <v>962</v>
      </c>
      <c r="L11" s="75">
        <f t="shared" si="0"/>
        <v>160.33333333333334</v>
      </c>
      <c r="M11" s="100">
        <v>1027</v>
      </c>
      <c r="N11" s="80">
        <f t="shared" si="1"/>
        <v>171.16666666666666</v>
      </c>
      <c r="O11" s="92">
        <v>859</v>
      </c>
      <c r="P11" s="80">
        <f t="shared" si="2"/>
        <v>143.16666666666666</v>
      </c>
      <c r="Q11" s="100">
        <v>987</v>
      </c>
      <c r="R11" s="80">
        <f t="shared" si="12"/>
        <v>164.5</v>
      </c>
      <c r="S11" s="100">
        <v>929</v>
      </c>
      <c r="T11" s="80">
        <f t="shared" si="3"/>
        <v>154.83333333333334</v>
      </c>
      <c r="U11" s="92">
        <v>900</v>
      </c>
      <c r="V11" s="80">
        <f t="shared" si="4"/>
        <v>150</v>
      </c>
      <c r="W11" s="100">
        <v>900</v>
      </c>
      <c r="X11" s="80">
        <f t="shared" si="5"/>
        <v>150</v>
      </c>
      <c r="Y11" s="105">
        <f t="shared" si="6"/>
        <v>7512</v>
      </c>
      <c r="Z11" s="75">
        <f t="shared" si="7"/>
        <v>156.5</v>
      </c>
      <c r="AA11" s="81">
        <f t="shared" si="8"/>
        <v>159.5</v>
      </c>
      <c r="AB11" s="89">
        <f>G11+K11+M11+Q11+S11+W11</f>
        <v>5753</v>
      </c>
      <c r="AC11" s="85">
        <f t="shared" si="9"/>
        <v>159.80555555555554</v>
      </c>
      <c r="AD11" s="99">
        <f t="shared" si="10"/>
        <v>162.80555555555554</v>
      </c>
    </row>
    <row r="12" spans="1:30" ht="18" customHeight="1">
      <c r="A12" s="82">
        <f t="shared" si="11"/>
        <v>8</v>
      </c>
      <c r="B12" s="77" t="s">
        <v>251</v>
      </c>
      <c r="C12" s="77" t="s">
        <v>221</v>
      </c>
      <c r="D12" s="78">
        <v>1957</v>
      </c>
      <c r="E12" s="78">
        <v>2</v>
      </c>
      <c r="F12" s="78">
        <v>6</v>
      </c>
      <c r="G12" s="105">
        <v>0</v>
      </c>
      <c r="H12" s="75"/>
      <c r="I12" s="97">
        <v>974</v>
      </c>
      <c r="J12" s="75">
        <v>162.33333333333334</v>
      </c>
      <c r="K12" s="97">
        <v>991</v>
      </c>
      <c r="L12" s="75">
        <f t="shared" si="0"/>
        <v>165.16666666666666</v>
      </c>
      <c r="M12" s="97">
        <v>886</v>
      </c>
      <c r="N12" s="80">
        <f t="shared" si="1"/>
        <v>147.66666666666666</v>
      </c>
      <c r="O12" s="97">
        <v>949</v>
      </c>
      <c r="P12" s="80">
        <f t="shared" si="2"/>
        <v>158.16666666666666</v>
      </c>
      <c r="Q12" s="105">
        <v>0</v>
      </c>
      <c r="R12" s="80">
        <f t="shared" si="12"/>
        <v>0</v>
      </c>
      <c r="S12" s="97">
        <v>905</v>
      </c>
      <c r="T12" s="80">
        <f t="shared" si="3"/>
        <v>150.83333333333334</v>
      </c>
      <c r="U12" s="97">
        <v>853</v>
      </c>
      <c r="V12" s="80">
        <f t="shared" si="4"/>
        <v>142.16666666666666</v>
      </c>
      <c r="W12" s="105">
        <v>0</v>
      </c>
      <c r="X12" s="80">
        <f t="shared" si="5"/>
        <v>0</v>
      </c>
      <c r="Y12" s="105">
        <f t="shared" si="6"/>
        <v>5558</v>
      </c>
      <c r="Z12" s="75">
        <f t="shared" si="7"/>
        <v>154.38888888888889</v>
      </c>
      <c r="AA12" s="81">
        <f t="shared" si="8"/>
        <v>156.38888888888889</v>
      </c>
      <c r="AB12" s="89">
        <f>I12+K12+M12+O12+S12+U12</f>
        <v>5558</v>
      </c>
      <c r="AC12" s="85">
        <f t="shared" si="9"/>
        <v>154.38888888888889</v>
      </c>
      <c r="AD12" s="99">
        <f t="shared" si="10"/>
        <v>156.38888888888889</v>
      </c>
    </row>
    <row r="13" spans="1:30" ht="18" customHeight="1">
      <c r="A13" s="82">
        <f t="shared" si="11"/>
        <v>9</v>
      </c>
      <c r="B13" s="77" t="s">
        <v>252</v>
      </c>
      <c r="C13" s="77" t="s">
        <v>253</v>
      </c>
      <c r="D13" s="78">
        <v>1957</v>
      </c>
      <c r="E13" s="78">
        <v>2</v>
      </c>
      <c r="F13" s="78">
        <v>8</v>
      </c>
      <c r="G13" s="97">
        <v>923</v>
      </c>
      <c r="H13" s="75">
        <v>153.83333773333334</v>
      </c>
      <c r="I13" s="105">
        <v>780</v>
      </c>
      <c r="J13" s="75">
        <v>130</v>
      </c>
      <c r="K13" s="105">
        <v>0</v>
      </c>
      <c r="L13" s="75">
        <f t="shared" si="0"/>
        <v>0</v>
      </c>
      <c r="M13" s="97">
        <v>954</v>
      </c>
      <c r="N13" s="80">
        <f t="shared" si="1"/>
        <v>159</v>
      </c>
      <c r="O13" s="97">
        <v>865</v>
      </c>
      <c r="P13" s="80">
        <f t="shared" si="2"/>
        <v>144.16666666666666</v>
      </c>
      <c r="Q13" s="97">
        <v>827</v>
      </c>
      <c r="R13" s="80">
        <f t="shared" si="12"/>
        <v>137.83333333333334</v>
      </c>
      <c r="S13" s="97">
        <v>888</v>
      </c>
      <c r="T13" s="80">
        <f t="shared" si="3"/>
        <v>148</v>
      </c>
      <c r="U13" s="105">
        <v>822</v>
      </c>
      <c r="V13" s="80">
        <f t="shared" si="4"/>
        <v>137</v>
      </c>
      <c r="W13" s="97">
        <v>826</v>
      </c>
      <c r="X13" s="80">
        <f t="shared" si="5"/>
        <v>137.66666666666666</v>
      </c>
      <c r="Y13" s="105">
        <f t="shared" si="6"/>
        <v>6885</v>
      </c>
      <c r="Z13" s="75">
        <f t="shared" si="7"/>
        <v>143.4375</v>
      </c>
      <c r="AA13" s="81">
        <f t="shared" si="8"/>
        <v>145.4375</v>
      </c>
      <c r="AB13" s="89">
        <f>G13+M13+O13+Q13+S13+W13</f>
        <v>5283</v>
      </c>
      <c r="AC13" s="85">
        <f t="shared" si="9"/>
        <v>146.75</v>
      </c>
      <c r="AD13" s="99">
        <f t="shared" si="10"/>
        <v>148.75</v>
      </c>
    </row>
    <row r="14" spans="1:30" ht="18" customHeight="1">
      <c r="A14" s="82">
        <f>A12+1</f>
        <v>9</v>
      </c>
      <c r="B14" s="77" t="s">
        <v>242</v>
      </c>
      <c r="C14" s="77" t="s">
        <v>212</v>
      </c>
      <c r="D14" s="78">
        <v>1951</v>
      </c>
      <c r="E14" s="78">
        <v>8</v>
      </c>
      <c r="F14" s="78">
        <v>5</v>
      </c>
      <c r="G14" s="97">
        <v>962</v>
      </c>
      <c r="H14" s="75">
        <v>160.33333483333334</v>
      </c>
      <c r="I14" s="92">
        <v>0</v>
      </c>
      <c r="J14" s="91"/>
      <c r="K14" s="92">
        <v>0</v>
      </c>
      <c r="L14" s="75"/>
      <c r="M14" s="100">
        <v>1084</v>
      </c>
      <c r="N14" s="80">
        <f t="shared" si="1"/>
        <v>180.66666666666666</v>
      </c>
      <c r="O14" s="100">
        <v>973</v>
      </c>
      <c r="P14" s="80">
        <f t="shared" si="2"/>
        <v>162.16666666666666</v>
      </c>
      <c r="Q14" s="100">
        <v>992</v>
      </c>
      <c r="R14" s="80">
        <f t="shared" si="12"/>
        <v>165.33333333333334</v>
      </c>
      <c r="S14" s="100">
        <v>974</v>
      </c>
      <c r="T14" s="80">
        <f t="shared" si="3"/>
        <v>162.33333333333334</v>
      </c>
      <c r="U14" s="92">
        <v>0</v>
      </c>
      <c r="V14" s="80">
        <f t="shared" si="4"/>
        <v>0</v>
      </c>
      <c r="W14" s="92">
        <v>0</v>
      </c>
      <c r="X14" s="80">
        <f t="shared" si="5"/>
        <v>0</v>
      </c>
      <c r="Y14" s="105">
        <f t="shared" si="6"/>
        <v>4985</v>
      </c>
      <c r="Z14" s="75">
        <f t="shared" si="7"/>
        <v>166.16666666666666</v>
      </c>
      <c r="AA14" s="81">
        <f t="shared" si="8"/>
        <v>174.16666666666666</v>
      </c>
      <c r="AB14" s="89">
        <f>G14+M14+O14+Q14+S14</f>
        <v>4985</v>
      </c>
      <c r="AC14" s="85">
        <f t="shared" si="9"/>
        <v>138.47222222222223</v>
      </c>
      <c r="AD14" s="99">
        <f t="shared" si="10"/>
        <v>146.47222222222223</v>
      </c>
    </row>
    <row r="15" spans="1:30" ht="18" customHeight="1">
      <c r="A15" s="82">
        <f>A13+1</f>
        <v>10</v>
      </c>
      <c r="B15" s="77" t="s">
        <v>248</v>
      </c>
      <c r="C15" s="77" t="s">
        <v>212</v>
      </c>
      <c r="D15" s="78">
        <v>1938</v>
      </c>
      <c r="E15" s="78">
        <v>21</v>
      </c>
      <c r="F15" s="78">
        <v>4</v>
      </c>
      <c r="G15" s="74">
        <v>0</v>
      </c>
      <c r="H15" s="75"/>
      <c r="I15" s="74">
        <v>0</v>
      </c>
      <c r="J15" s="75"/>
      <c r="K15" s="74">
        <v>0</v>
      </c>
      <c r="L15" s="75">
        <f>K15/6</f>
        <v>0</v>
      </c>
      <c r="M15" s="97">
        <v>855</v>
      </c>
      <c r="N15" s="80">
        <f t="shared" si="1"/>
        <v>142.5</v>
      </c>
      <c r="O15" s="74">
        <v>0</v>
      </c>
      <c r="P15" s="80">
        <f t="shared" si="2"/>
        <v>0</v>
      </c>
      <c r="Q15" s="97">
        <v>904</v>
      </c>
      <c r="R15" s="80">
        <f t="shared" si="12"/>
        <v>150.66666666666666</v>
      </c>
      <c r="S15" s="97">
        <v>809</v>
      </c>
      <c r="T15" s="80">
        <f t="shared" si="3"/>
        <v>134.83333333333334</v>
      </c>
      <c r="U15" s="74">
        <v>0</v>
      </c>
      <c r="V15" s="80">
        <f t="shared" si="4"/>
        <v>0</v>
      </c>
      <c r="W15" s="97">
        <v>938</v>
      </c>
      <c r="X15" s="80">
        <f t="shared" si="5"/>
        <v>156.33333333333334</v>
      </c>
      <c r="Y15" s="105">
        <f t="shared" si="6"/>
        <v>3506</v>
      </c>
      <c r="Z15" s="75">
        <f t="shared" si="7"/>
        <v>146.08333333333334</v>
      </c>
      <c r="AA15" s="81">
        <f t="shared" si="8"/>
        <v>167.08333333333334</v>
      </c>
      <c r="AB15" s="89">
        <f>G15+M15+O15+Q15+S15+W15</f>
        <v>3506</v>
      </c>
      <c r="AC15" s="85">
        <f t="shared" si="9"/>
        <v>97.38888888888889</v>
      </c>
      <c r="AD15" s="99">
        <f t="shared" si="10"/>
        <v>118.38888888888889</v>
      </c>
    </row>
    <row r="16" spans="1:67" s="16" customFormat="1" ht="15.75">
      <c r="A16" s="132" t="s">
        <v>344</v>
      </c>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30"/>
      <c r="BO16" s="127"/>
    </row>
    <row r="17" spans="1:30" ht="15">
      <c r="A17" s="94" t="s">
        <v>229</v>
      </c>
      <c r="B17" s="93" t="s">
        <v>347</v>
      </c>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87"/>
      <c r="AD17" s="93"/>
    </row>
    <row r="18" spans="1:30" ht="15">
      <c r="A18" s="94"/>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87"/>
      <c r="AC18" s="54"/>
      <c r="AD18" s="93"/>
    </row>
    <row r="19" spans="1:28" ht="15">
      <c r="A19" s="17"/>
      <c r="B19" s="93"/>
      <c r="AB19" s="87"/>
    </row>
  </sheetData>
  <sheetProtection/>
  <mergeCells count="21">
    <mergeCell ref="F3:F4"/>
    <mergeCell ref="G3:H3"/>
    <mergeCell ref="I3:J3"/>
    <mergeCell ref="K3:L3"/>
    <mergeCell ref="A3:A4"/>
    <mergeCell ref="B3:B4"/>
    <mergeCell ref="C3:C4"/>
    <mergeCell ref="D3:D4"/>
    <mergeCell ref="E3:E4"/>
    <mergeCell ref="W3:X3"/>
    <mergeCell ref="M3:N3"/>
    <mergeCell ref="O3:P3"/>
    <mergeCell ref="AC3:AC4"/>
    <mergeCell ref="AD3:AD4"/>
    <mergeCell ref="S3:T3"/>
    <mergeCell ref="Y3:Y4"/>
    <mergeCell ref="Z3:Z4"/>
    <mergeCell ref="AA3:AA4"/>
    <mergeCell ref="U3:V3"/>
    <mergeCell ref="AB3:AB4"/>
    <mergeCell ref="Q3:R3"/>
  </mergeCells>
  <conditionalFormatting sqref="C16:H16 J16:O16 Q16:V16 X16:AC16 AE16:AJ16 AL16:AQ16 AS16:AX16 AZ16:BE16 BG16:BL16">
    <cfRule type="cellIs" priority="9" dxfId="202" operator="greaterThanOrEqual" stopIfTrue="1">
      <formula>240</formula>
    </cfRule>
    <cfRule type="cellIs" priority="10" dxfId="203" operator="greaterThanOrEqual" stopIfTrue="1">
      <formula>200</formula>
    </cfRule>
  </conditionalFormatting>
  <conditionalFormatting sqref="BO16">
    <cfRule type="cellIs" priority="7" dxfId="202" operator="greaterThanOrEqual" stopIfTrue="1">
      <formula>200</formula>
    </cfRule>
    <cfRule type="cellIs" priority="8" dxfId="203" operator="greaterThanOrEqual" stopIfTrue="1">
      <formula>190</formula>
    </cfRule>
  </conditionalFormatting>
  <conditionalFormatting sqref="AE16:AJ16 AL16:AQ16 AS16:AX16 AZ16:BE16 BG16:BL16">
    <cfRule type="cellIs" priority="5" dxfId="202" operator="greaterThanOrEqual" stopIfTrue="1">
      <formula>230</formula>
    </cfRule>
    <cfRule type="cellIs" priority="6" dxfId="203" operator="greaterThanOrEqual" stopIfTrue="1">
      <formula>190</formula>
    </cfRule>
  </conditionalFormatting>
  <conditionalFormatting sqref="P16 I16 W16 AD16 AK16 AR16 BM16 AY16 BF16">
    <cfRule type="cellIs" priority="3" dxfId="204" operator="between">
      <formula>1140</formula>
      <formula>1200</formula>
    </cfRule>
    <cfRule type="cellIs" priority="4" dxfId="205" operator="greaterThanOrEqual">
      <formula>1200</formula>
    </cfRule>
  </conditionalFormatting>
  <conditionalFormatting sqref="I16">
    <cfRule type="cellIs" priority="1" dxfId="206" operator="between">
      <formula>1140</formula>
      <formula>1200</formula>
    </cfRule>
    <cfRule type="cellIs" priority="2" dxfId="205" operator="greaterThanOrEqual">
      <formula>1200</formula>
    </cfRule>
  </conditionalFormatting>
  <printOptions horizontalCentered="1"/>
  <pageMargins left="0.31496062992125984" right="0.31496062992125984" top="0.7480314960629921" bottom="0.7480314960629921" header="0.31496062992125984" footer="0.31496062992125984"/>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BO42"/>
  <sheetViews>
    <sheetView zoomScalePageLayoutView="0" workbookViewId="0" topLeftCell="A1">
      <selection activeCell="W32" sqref="W32"/>
    </sheetView>
  </sheetViews>
  <sheetFormatPr defaultColWidth="9.140625" defaultRowHeight="15"/>
  <cols>
    <col min="1" max="1" width="5.57421875" style="13" customWidth="1"/>
    <col min="2" max="2" width="30.57421875" style="13" customWidth="1"/>
    <col min="3" max="8" width="0" style="15" hidden="1" customWidth="1"/>
    <col min="9" max="9" width="13.140625" style="15" customWidth="1"/>
    <col min="10" max="15" width="0" style="15" hidden="1" customWidth="1"/>
    <col min="16" max="16" width="12.00390625" style="15" bestFit="1" customWidth="1"/>
    <col min="17" max="22" width="0" style="15" hidden="1" customWidth="1"/>
    <col min="23" max="23" width="12.00390625" style="15" bestFit="1" customWidth="1"/>
    <col min="24" max="29" width="0" style="15" hidden="1" customWidth="1"/>
    <col min="30" max="30" width="12.00390625" style="15" bestFit="1" customWidth="1"/>
    <col min="31" max="36" width="0" style="55" hidden="1" customWidth="1"/>
    <col min="37" max="37" width="12.00390625" style="15" customWidth="1"/>
    <col min="38" max="38" width="13.140625" style="15" customWidth="1"/>
  </cols>
  <sheetData>
    <row r="1" spans="1:38" s="20" customFormat="1" ht="15.75">
      <c r="A1" s="236" t="s">
        <v>197</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row>
    <row r="2" spans="1:38" s="54" customFormat="1" ht="15">
      <c r="A2" s="56"/>
      <c r="B2" s="237" t="s">
        <v>156</v>
      </c>
      <c r="C2" s="57">
        <v>1</v>
      </c>
      <c r="D2" s="57">
        <v>2</v>
      </c>
      <c r="E2" s="57">
        <v>3</v>
      </c>
      <c r="F2" s="57">
        <v>4</v>
      </c>
      <c r="G2" s="57">
        <v>5</v>
      </c>
      <c r="H2" s="57">
        <v>6</v>
      </c>
      <c r="I2" s="58" t="s">
        <v>1</v>
      </c>
      <c r="J2" s="57">
        <v>7</v>
      </c>
      <c r="K2" s="57">
        <v>8</v>
      </c>
      <c r="L2" s="57">
        <v>9</v>
      </c>
      <c r="M2" s="57">
        <v>10</v>
      </c>
      <c r="N2" s="57">
        <v>11</v>
      </c>
      <c r="O2" s="57">
        <v>12</v>
      </c>
      <c r="P2" s="61" t="s">
        <v>2</v>
      </c>
      <c r="Q2" s="59">
        <v>13</v>
      </c>
      <c r="R2" s="59">
        <v>14</v>
      </c>
      <c r="S2" s="59">
        <v>15</v>
      </c>
      <c r="T2" s="59">
        <v>16</v>
      </c>
      <c r="U2" s="59">
        <v>17</v>
      </c>
      <c r="V2" s="59">
        <v>18</v>
      </c>
      <c r="W2" s="58" t="s">
        <v>3</v>
      </c>
      <c r="X2" s="58">
        <v>19</v>
      </c>
      <c r="Y2" s="58">
        <v>20</v>
      </c>
      <c r="Z2" s="58">
        <v>21</v>
      </c>
      <c r="AA2" s="58">
        <v>22</v>
      </c>
      <c r="AB2" s="58">
        <v>23</v>
      </c>
      <c r="AC2" s="58">
        <v>24</v>
      </c>
      <c r="AD2" s="61" t="s">
        <v>4</v>
      </c>
      <c r="AE2" s="58">
        <v>25</v>
      </c>
      <c r="AF2" s="58">
        <v>26</v>
      </c>
      <c r="AG2" s="58">
        <v>27</v>
      </c>
      <c r="AH2" s="58">
        <v>28</v>
      </c>
      <c r="AI2" s="58">
        <v>29</v>
      </c>
      <c r="AJ2" s="58">
        <v>30</v>
      </c>
      <c r="AK2" s="58" t="s">
        <v>5</v>
      </c>
      <c r="AL2" s="237" t="s">
        <v>11</v>
      </c>
    </row>
    <row r="3" spans="1:38" ht="15">
      <c r="A3" s="46"/>
      <c r="B3" s="238"/>
      <c r="C3" s="37"/>
      <c r="D3" s="37"/>
      <c r="E3" s="37"/>
      <c r="F3" s="37"/>
      <c r="G3" s="37"/>
      <c r="H3" s="37"/>
      <c r="I3" s="63" t="s">
        <v>192</v>
      </c>
      <c r="J3" s="60"/>
      <c r="K3" s="60"/>
      <c r="L3" s="60"/>
      <c r="M3" s="60"/>
      <c r="N3" s="60"/>
      <c r="O3" s="60"/>
      <c r="P3" s="62" t="s">
        <v>193</v>
      </c>
      <c r="Q3" s="64"/>
      <c r="R3" s="64"/>
      <c r="S3" s="64"/>
      <c r="T3" s="64"/>
      <c r="U3" s="64"/>
      <c r="V3" s="64"/>
      <c r="W3" s="63" t="s">
        <v>194</v>
      </c>
      <c r="X3" s="63"/>
      <c r="Y3" s="63"/>
      <c r="Z3" s="63"/>
      <c r="AA3" s="63"/>
      <c r="AB3" s="63"/>
      <c r="AC3" s="63"/>
      <c r="AD3" s="62" t="s">
        <v>195</v>
      </c>
      <c r="AE3" s="63"/>
      <c r="AF3" s="63"/>
      <c r="AG3" s="63"/>
      <c r="AH3" s="63"/>
      <c r="AI3" s="63"/>
      <c r="AJ3" s="63"/>
      <c r="AK3" s="63" t="s">
        <v>196</v>
      </c>
      <c r="AL3" s="238"/>
    </row>
    <row r="4" spans="1:38" ht="15">
      <c r="A4" s="47">
        <v>1</v>
      </c>
      <c r="B4" s="48" t="s">
        <v>163</v>
      </c>
      <c r="C4" s="38">
        <v>136</v>
      </c>
      <c r="D4" s="38">
        <v>191</v>
      </c>
      <c r="E4" s="38">
        <v>163</v>
      </c>
      <c r="F4" s="38">
        <v>188</v>
      </c>
      <c r="G4" s="38">
        <v>148</v>
      </c>
      <c r="H4" s="38">
        <v>167</v>
      </c>
      <c r="I4" s="39">
        <v>993</v>
      </c>
      <c r="J4" s="38">
        <v>135</v>
      </c>
      <c r="K4" s="38">
        <v>159</v>
      </c>
      <c r="L4" s="38">
        <v>166</v>
      </c>
      <c r="M4" s="38">
        <v>200</v>
      </c>
      <c r="N4" s="38">
        <v>172</v>
      </c>
      <c r="O4" s="38">
        <v>178</v>
      </c>
      <c r="P4" s="67">
        <v>1010</v>
      </c>
      <c r="Q4" s="67">
        <v>163</v>
      </c>
      <c r="R4" s="67">
        <v>154</v>
      </c>
      <c r="S4" s="67">
        <v>172</v>
      </c>
      <c r="T4" s="67">
        <v>169</v>
      </c>
      <c r="U4" s="67">
        <v>156</v>
      </c>
      <c r="V4" s="67">
        <v>170</v>
      </c>
      <c r="W4" s="66">
        <v>984</v>
      </c>
      <c r="X4" s="66">
        <v>195</v>
      </c>
      <c r="Y4" s="66">
        <v>177</v>
      </c>
      <c r="Z4" s="66">
        <v>168</v>
      </c>
      <c r="AA4" s="66">
        <v>180</v>
      </c>
      <c r="AB4" s="66">
        <v>160</v>
      </c>
      <c r="AC4" s="66">
        <v>146</v>
      </c>
      <c r="AD4" s="67">
        <v>1026</v>
      </c>
      <c r="AE4" s="39">
        <v>211</v>
      </c>
      <c r="AF4" s="39">
        <v>201</v>
      </c>
      <c r="AG4" s="39">
        <v>179</v>
      </c>
      <c r="AH4" s="39">
        <v>178</v>
      </c>
      <c r="AI4" s="39">
        <v>155</v>
      </c>
      <c r="AJ4" s="39">
        <v>180</v>
      </c>
      <c r="AK4" s="39">
        <v>1104</v>
      </c>
      <c r="AL4" s="41">
        <v>170.56666666666666</v>
      </c>
    </row>
    <row r="5" spans="1:38" ht="15">
      <c r="A5" s="47"/>
      <c r="B5" s="48" t="s">
        <v>164</v>
      </c>
      <c r="C5" s="38">
        <v>158</v>
      </c>
      <c r="D5" s="38">
        <v>154</v>
      </c>
      <c r="E5" s="38">
        <v>157</v>
      </c>
      <c r="F5" s="38">
        <v>114</v>
      </c>
      <c r="G5" s="38">
        <v>150</v>
      </c>
      <c r="H5" s="38">
        <v>191</v>
      </c>
      <c r="I5" s="39">
        <v>924</v>
      </c>
      <c r="J5" s="38">
        <v>145</v>
      </c>
      <c r="K5" s="38">
        <v>199</v>
      </c>
      <c r="L5" s="38">
        <v>195</v>
      </c>
      <c r="M5" s="38">
        <v>173</v>
      </c>
      <c r="N5" s="38">
        <v>157</v>
      </c>
      <c r="O5" s="38">
        <v>190</v>
      </c>
      <c r="P5" s="67">
        <v>1059</v>
      </c>
      <c r="Q5" s="67">
        <v>183</v>
      </c>
      <c r="R5" s="67">
        <v>163</v>
      </c>
      <c r="S5" s="67">
        <v>175</v>
      </c>
      <c r="T5" s="67">
        <v>170</v>
      </c>
      <c r="U5" s="67">
        <v>178</v>
      </c>
      <c r="V5" s="67">
        <v>189</v>
      </c>
      <c r="W5" s="66">
        <v>1058</v>
      </c>
      <c r="X5" s="66">
        <v>164</v>
      </c>
      <c r="Y5" s="66">
        <v>133</v>
      </c>
      <c r="Z5" s="66">
        <v>163</v>
      </c>
      <c r="AA5" s="66">
        <v>168</v>
      </c>
      <c r="AB5" s="66">
        <v>157</v>
      </c>
      <c r="AC5" s="66">
        <v>160</v>
      </c>
      <c r="AD5" s="67">
        <v>945</v>
      </c>
      <c r="AE5" s="39">
        <v>154</v>
      </c>
      <c r="AF5" s="39">
        <v>181</v>
      </c>
      <c r="AG5" s="39">
        <v>177</v>
      </c>
      <c r="AH5" s="39">
        <v>137</v>
      </c>
      <c r="AI5" s="39">
        <v>130</v>
      </c>
      <c r="AJ5" s="39">
        <v>104</v>
      </c>
      <c r="AK5" s="39">
        <v>883</v>
      </c>
      <c r="AL5" s="41">
        <v>162.3</v>
      </c>
    </row>
    <row r="6" spans="1:38" ht="15">
      <c r="A6" s="49"/>
      <c r="B6" s="146" t="s">
        <v>165</v>
      </c>
      <c r="C6" s="147">
        <v>0</v>
      </c>
      <c r="D6" s="147">
        <v>0</v>
      </c>
      <c r="E6" s="147">
        <v>0</v>
      </c>
      <c r="F6" s="147">
        <v>0</v>
      </c>
      <c r="G6" s="147">
        <v>0</v>
      </c>
      <c r="H6" s="147">
        <v>0</v>
      </c>
      <c r="I6" s="147">
        <v>1917</v>
      </c>
      <c r="J6" s="147">
        <v>0</v>
      </c>
      <c r="K6" s="147">
        <v>0</v>
      </c>
      <c r="L6" s="147">
        <v>0</v>
      </c>
      <c r="M6" s="147">
        <v>0</v>
      </c>
      <c r="N6" s="147">
        <v>0</v>
      </c>
      <c r="O6" s="147">
        <v>0</v>
      </c>
      <c r="P6" s="148">
        <v>2069</v>
      </c>
      <c r="Q6" s="148">
        <v>0</v>
      </c>
      <c r="R6" s="148">
        <v>0</v>
      </c>
      <c r="S6" s="148">
        <v>0</v>
      </c>
      <c r="T6" s="148">
        <v>0</v>
      </c>
      <c r="U6" s="148">
        <v>0</v>
      </c>
      <c r="V6" s="148">
        <v>0</v>
      </c>
      <c r="W6" s="148">
        <v>2042</v>
      </c>
      <c r="X6" s="148">
        <v>0</v>
      </c>
      <c r="Y6" s="148">
        <v>0</v>
      </c>
      <c r="Z6" s="148">
        <v>0</v>
      </c>
      <c r="AA6" s="148">
        <v>0</v>
      </c>
      <c r="AB6" s="148">
        <v>0</v>
      </c>
      <c r="AC6" s="148">
        <v>0</v>
      </c>
      <c r="AD6" s="148">
        <v>1971</v>
      </c>
      <c r="AE6" s="147">
        <v>0</v>
      </c>
      <c r="AF6" s="147">
        <v>0</v>
      </c>
      <c r="AG6" s="147">
        <v>0</v>
      </c>
      <c r="AH6" s="147">
        <v>0</v>
      </c>
      <c r="AI6" s="147">
        <v>0</v>
      </c>
      <c r="AJ6" s="147">
        <v>0</v>
      </c>
      <c r="AK6" s="147">
        <v>1987</v>
      </c>
      <c r="AL6" s="45">
        <v>169.38888888888889</v>
      </c>
    </row>
    <row r="7" spans="1:38" ht="15">
      <c r="A7" s="47">
        <v>2</v>
      </c>
      <c r="B7" s="48" t="s">
        <v>157</v>
      </c>
      <c r="C7" s="38">
        <v>159</v>
      </c>
      <c r="D7" s="38">
        <v>158</v>
      </c>
      <c r="E7" s="38">
        <v>154</v>
      </c>
      <c r="F7" s="38">
        <v>164</v>
      </c>
      <c r="G7" s="38">
        <v>150</v>
      </c>
      <c r="H7" s="38">
        <v>136</v>
      </c>
      <c r="I7" s="39">
        <v>921</v>
      </c>
      <c r="J7" s="38">
        <v>177</v>
      </c>
      <c r="K7" s="38">
        <v>190</v>
      </c>
      <c r="L7" s="38">
        <v>243</v>
      </c>
      <c r="M7" s="38">
        <v>208</v>
      </c>
      <c r="N7" s="38">
        <v>174</v>
      </c>
      <c r="O7" s="38">
        <v>188</v>
      </c>
      <c r="P7" s="40">
        <v>1180</v>
      </c>
      <c r="Q7" s="40">
        <v>202</v>
      </c>
      <c r="R7" s="40">
        <v>141</v>
      </c>
      <c r="S7" s="40">
        <v>223</v>
      </c>
      <c r="T7" s="40">
        <v>158</v>
      </c>
      <c r="U7" s="40">
        <v>169</v>
      </c>
      <c r="V7" s="40">
        <v>177</v>
      </c>
      <c r="W7" s="39">
        <v>1070</v>
      </c>
      <c r="X7" s="39">
        <v>204</v>
      </c>
      <c r="Y7" s="39">
        <v>151</v>
      </c>
      <c r="Z7" s="39">
        <v>159</v>
      </c>
      <c r="AA7" s="39">
        <v>191</v>
      </c>
      <c r="AB7" s="39">
        <v>165</v>
      </c>
      <c r="AC7" s="39">
        <v>186</v>
      </c>
      <c r="AD7" s="40">
        <v>1056</v>
      </c>
      <c r="AE7" s="39">
        <v>0</v>
      </c>
      <c r="AF7" s="39">
        <v>0</v>
      </c>
      <c r="AG7" s="39">
        <v>0</v>
      </c>
      <c r="AH7" s="39">
        <v>0</v>
      </c>
      <c r="AI7" s="39">
        <v>0</v>
      </c>
      <c r="AJ7" s="39">
        <v>0</v>
      </c>
      <c r="AK7" s="39">
        <v>0</v>
      </c>
      <c r="AL7" s="41">
        <v>176.125</v>
      </c>
    </row>
    <row r="8" spans="1:38" ht="15">
      <c r="A8" s="47"/>
      <c r="B8" s="48" t="s">
        <v>158</v>
      </c>
      <c r="C8" s="38">
        <v>144</v>
      </c>
      <c r="D8" s="38">
        <v>121</v>
      </c>
      <c r="E8" s="38">
        <v>152</v>
      </c>
      <c r="F8" s="38">
        <v>154</v>
      </c>
      <c r="G8" s="38">
        <v>146</v>
      </c>
      <c r="H8" s="38">
        <v>145</v>
      </c>
      <c r="I8" s="39">
        <v>862</v>
      </c>
      <c r="J8" s="38">
        <v>156</v>
      </c>
      <c r="K8" s="38">
        <v>141</v>
      </c>
      <c r="L8" s="38">
        <v>154</v>
      </c>
      <c r="M8" s="38">
        <v>115</v>
      </c>
      <c r="N8" s="38">
        <v>169</v>
      </c>
      <c r="O8" s="38">
        <v>132</v>
      </c>
      <c r="P8" s="40">
        <v>867</v>
      </c>
      <c r="Q8" s="40">
        <v>172</v>
      </c>
      <c r="R8" s="40">
        <v>171</v>
      </c>
      <c r="S8" s="40">
        <v>149</v>
      </c>
      <c r="T8" s="40">
        <v>141</v>
      </c>
      <c r="U8" s="40">
        <v>202</v>
      </c>
      <c r="V8" s="40">
        <v>172</v>
      </c>
      <c r="W8" s="39">
        <v>1007</v>
      </c>
      <c r="X8" s="39">
        <v>119</v>
      </c>
      <c r="Y8" s="39">
        <v>188</v>
      </c>
      <c r="Z8" s="39">
        <v>127</v>
      </c>
      <c r="AA8" s="39">
        <v>139</v>
      </c>
      <c r="AB8" s="39">
        <v>153</v>
      </c>
      <c r="AC8" s="39">
        <v>141</v>
      </c>
      <c r="AD8" s="40">
        <v>867</v>
      </c>
      <c r="AE8" s="39">
        <v>0</v>
      </c>
      <c r="AF8" s="39">
        <v>0</v>
      </c>
      <c r="AG8" s="39">
        <v>0</v>
      </c>
      <c r="AH8" s="39">
        <v>0</v>
      </c>
      <c r="AI8" s="39">
        <v>0</v>
      </c>
      <c r="AJ8" s="39">
        <v>0</v>
      </c>
      <c r="AK8" s="39">
        <v>0</v>
      </c>
      <c r="AL8" s="41">
        <v>150.125</v>
      </c>
    </row>
    <row r="9" spans="1:38" ht="15">
      <c r="A9" s="49"/>
      <c r="B9" s="146" t="s">
        <v>159</v>
      </c>
      <c r="C9" s="147">
        <v>0</v>
      </c>
      <c r="D9" s="147">
        <v>0</v>
      </c>
      <c r="E9" s="147">
        <v>0</v>
      </c>
      <c r="F9" s="147">
        <v>0</v>
      </c>
      <c r="G9" s="147">
        <v>0</v>
      </c>
      <c r="H9" s="147">
        <v>0</v>
      </c>
      <c r="I9" s="147">
        <v>1783</v>
      </c>
      <c r="J9" s="147">
        <v>0</v>
      </c>
      <c r="K9" s="147">
        <v>0</v>
      </c>
      <c r="L9" s="147">
        <v>0</v>
      </c>
      <c r="M9" s="147">
        <v>0</v>
      </c>
      <c r="N9" s="147">
        <v>0</v>
      </c>
      <c r="O9" s="147">
        <v>0</v>
      </c>
      <c r="P9" s="147">
        <v>2047</v>
      </c>
      <c r="Q9" s="147">
        <v>0</v>
      </c>
      <c r="R9" s="147">
        <v>0</v>
      </c>
      <c r="S9" s="147">
        <v>0</v>
      </c>
      <c r="T9" s="147">
        <v>0</v>
      </c>
      <c r="U9" s="147">
        <v>0</v>
      </c>
      <c r="V9" s="147">
        <v>0</v>
      </c>
      <c r="W9" s="147">
        <v>2077</v>
      </c>
      <c r="X9" s="147">
        <v>0</v>
      </c>
      <c r="Y9" s="147">
        <v>0</v>
      </c>
      <c r="Z9" s="147">
        <v>0</v>
      </c>
      <c r="AA9" s="147">
        <v>0</v>
      </c>
      <c r="AB9" s="147">
        <v>0</v>
      </c>
      <c r="AC9" s="147">
        <v>0</v>
      </c>
      <c r="AD9" s="147">
        <v>1923</v>
      </c>
      <c r="AE9" s="147">
        <v>0</v>
      </c>
      <c r="AF9" s="147">
        <v>0</v>
      </c>
      <c r="AG9" s="147">
        <v>0</v>
      </c>
      <c r="AH9" s="147">
        <v>0</v>
      </c>
      <c r="AI9" s="147">
        <v>0</v>
      </c>
      <c r="AJ9" s="147">
        <v>0</v>
      </c>
      <c r="AK9" s="147">
        <v>0</v>
      </c>
      <c r="AL9" s="45">
        <v>167.97222222222223</v>
      </c>
    </row>
    <row r="10" spans="1:38" ht="15">
      <c r="A10" s="50">
        <v>3</v>
      </c>
      <c r="B10" s="48" t="s">
        <v>160</v>
      </c>
      <c r="C10" s="38">
        <v>0</v>
      </c>
      <c r="D10" s="38">
        <v>0</v>
      </c>
      <c r="E10" s="38">
        <v>0</v>
      </c>
      <c r="F10" s="38">
        <v>0</v>
      </c>
      <c r="G10" s="38">
        <v>0</v>
      </c>
      <c r="H10" s="38">
        <v>0</v>
      </c>
      <c r="I10" s="39">
        <v>0</v>
      </c>
      <c r="J10" s="38">
        <v>124</v>
      </c>
      <c r="K10" s="38">
        <v>157</v>
      </c>
      <c r="L10" s="38">
        <v>118</v>
      </c>
      <c r="M10" s="38">
        <v>97</v>
      </c>
      <c r="N10" s="38">
        <v>146</v>
      </c>
      <c r="O10" s="38">
        <v>144</v>
      </c>
      <c r="P10" s="67">
        <v>786</v>
      </c>
      <c r="Q10" s="67">
        <v>136</v>
      </c>
      <c r="R10" s="67">
        <v>162</v>
      </c>
      <c r="S10" s="67">
        <v>215</v>
      </c>
      <c r="T10" s="67">
        <v>188</v>
      </c>
      <c r="U10" s="67">
        <v>146</v>
      </c>
      <c r="V10" s="67">
        <v>153</v>
      </c>
      <c r="W10" s="66">
        <v>1000</v>
      </c>
      <c r="X10" s="66">
        <v>169</v>
      </c>
      <c r="Y10" s="66">
        <v>213</v>
      </c>
      <c r="Z10" s="66">
        <v>159</v>
      </c>
      <c r="AA10" s="66">
        <v>227</v>
      </c>
      <c r="AB10" s="66">
        <v>243</v>
      </c>
      <c r="AC10" s="66">
        <v>175</v>
      </c>
      <c r="AD10" s="67">
        <v>1186</v>
      </c>
      <c r="AE10" s="39">
        <v>186</v>
      </c>
      <c r="AF10" s="39">
        <v>214</v>
      </c>
      <c r="AG10" s="39">
        <v>143</v>
      </c>
      <c r="AH10" s="39">
        <v>182</v>
      </c>
      <c r="AI10" s="39">
        <v>187</v>
      </c>
      <c r="AJ10" s="39">
        <v>138</v>
      </c>
      <c r="AK10" s="39">
        <v>1050</v>
      </c>
      <c r="AL10" s="41">
        <v>167.58333333333334</v>
      </c>
    </row>
    <row r="11" spans="1:38" ht="15">
      <c r="A11" s="50"/>
      <c r="B11" s="48" t="s">
        <v>161</v>
      </c>
      <c r="C11" s="38">
        <v>170</v>
      </c>
      <c r="D11" s="38">
        <v>179</v>
      </c>
      <c r="E11" s="38">
        <v>148</v>
      </c>
      <c r="F11" s="38">
        <v>145</v>
      </c>
      <c r="G11" s="38">
        <v>169</v>
      </c>
      <c r="H11" s="38">
        <v>132</v>
      </c>
      <c r="I11" s="39">
        <v>943</v>
      </c>
      <c r="J11" s="38">
        <v>133</v>
      </c>
      <c r="K11" s="38">
        <v>104</v>
      </c>
      <c r="L11" s="38">
        <v>182</v>
      </c>
      <c r="M11" s="38">
        <v>162</v>
      </c>
      <c r="N11" s="38">
        <v>179</v>
      </c>
      <c r="O11" s="38">
        <v>176</v>
      </c>
      <c r="P11" s="67">
        <v>936</v>
      </c>
      <c r="Q11" s="67">
        <v>181</v>
      </c>
      <c r="R11" s="67">
        <v>189</v>
      </c>
      <c r="S11" s="67">
        <v>177</v>
      </c>
      <c r="T11" s="67">
        <v>161</v>
      </c>
      <c r="U11" s="67">
        <v>128</v>
      </c>
      <c r="V11" s="67">
        <v>190</v>
      </c>
      <c r="W11" s="66">
        <v>1026</v>
      </c>
      <c r="X11" s="66">
        <v>0</v>
      </c>
      <c r="Y11" s="66">
        <v>0</v>
      </c>
      <c r="Z11" s="66">
        <v>0</v>
      </c>
      <c r="AA11" s="66">
        <v>0</v>
      </c>
      <c r="AB11" s="66">
        <v>0</v>
      </c>
      <c r="AC11" s="66">
        <v>0</v>
      </c>
      <c r="AD11" s="67">
        <v>0</v>
      </c>
      <c r="AE11" s="39">
        <v>166</v>
      </c>
      <c r="AF11" s="39">
        <v>156</v>
      </c>
      <c r="AG11" s="39">
        <v>180</v>
      </c>
      <c r="AH11" s="39">
        <v>202</v>
      </c>
      <c r="AI11" s="39">
        <v>137</v>
      </c>
      <c r="AJ11" s="39">
        <v>202</v>
      </c>
      <c r="AK11" s="39">
        <v>1043</v>
      </c>
      <c r="AL11" s="41">
        <v>164.5</v>
      </c>
    </row>
    <row r="12" spans="1:38" ht="15">
      <c r="A12" s="51"/>
      <c r="B12" s="149" t="s">
        <v>162</v>
      </c>
      <c r="C12" s="150">
        <v>0</v>
      </c>
      <c r="D12" s="150">
        <v>0</v>
      </c>
      <c r="E12" s="150">
        <v>0</v>
      </c>
      <c r="F12" s="150">
        <v>0</v>
      </c>
      <c r="G12" s="150">
        <v>0</v>
      </c>
      <c r="H12" s="150">
        <v>0</v>
      </c>
      <c r="I12" s="150">
        <v>943</v>
      </c>
      <c r="J12" s="150">
        <v>0</v>
      </c>
      <c r="K12" s="150">
        <v>0</v>
      </c>
      <c r="L12" s="150">
        <v>0</v>
      </c>
      <c r="M12" s="150">
        <v>0</v>
      </c>
      <c r="N12" s="150">
        <v>0</v>
      </c>
      <c r="O12" s="150">
        <v>0</v>
      </c>
      <c r="P12" s="151">
        <v>1722</v>
      </c>
      <c r="Q12" s="151">
        <v>0</v>
      </c>
      <c r="R12" s="151">
        <v>0</v>
      </c>
      <c r="S12" s="151">
        <v>0</v>
      </c>
      <c r="T12" s="151">
        <v>0</v>
      </c>
      <c r="U12" s="151">
        <v>0</v>
      </c>
      <c r="V12" s="151">
        <v>0</v>
      </c>
      <c r="W12" s="151">
        <v>2026</v>
      </c>
      <c r="X12" s="151">
        <v>0</v>
      </c>
      <c r="Y12" s="151">
        <v>0</v>
      </c>
      <c r="Z12" s="151">
        <v>0</v>
      </c>
      <c r="AA12" s="151">
        <v>0</v>
      </c>
      <c r="AB12" s="151">
        <v>0</v>
      </c>
      <c r="AC12" s="151">
        <v>0</v>
      </c>
      <c r="AD12" s="151">
        <v>1186</v>
      </c>
      <c r="AE12" s="150">
        <v>0</v>
      </c>
      <c r="AF12" s="150">
        <v>0</v>
      </c>
      <c r="AG12" s="150">
        <v>0</v>
      </c>
      <c r="AH12" s="150">
        <v>0</v>
      </c>
      <c r="AI12" s="150">
        <v>0</v>
      </c>
      <c r="AJ12" s="150">
        <v>0</v>
      </c>
      <c r="AK12" s="150">
        <v>2093</v>
      </c>
      <c r="AL12" s="45">
        <v>162.25</v>
      </c>
    </row>
    <row r="13" spans="1:38" ht="15">
      <c r="A13" s="50">
        <v>4</v>
      </c>
      <c r="B13" s="48" t="s">
        <v>166</v>
      </c>
      <c r="C13" s="38">
        <v>158</v>
      </c>
      <c r="D13" s="38">
        <v>148</v>
      </c>
      <c r="E13" s="38">
        <v>168</v>
      </c>
      <c r="F13" s="38">
        <v>129</v>
      </c>
      <c r="G13" s="38">
        <v>153</v>
      </c>
      <c r="H13" s="38">
        <v>154</v>
      </c>
      <c r="I13" s="39">
        <v>910</v>
      </c>
      <c r="J13" s="38">
        <v>169</v>
      </c>
      <c r="K13" s="38">
        <v>135</v>
      </c>
      <c r="L13" s="38">
        <v>168</v>
      </c>
      <c r="M13" s="38">
        <v>159</v>
      </c>
      <c r="N13" s="38">
        <v>130</v>
      </c>
      <c r="O13" s="38">
        <v>151</v>
      </c>
      <c r="P13" s="40">
        <v>912</v>
      </c>
      <c r="Q13" s="40">
        <v>172</v>
      </c>
      <c r="R13" s="40">
        <v>125</v>
      </c>
      <c r="S13" s="40">
        <v>167</v>
      </c>
      <c r="T13" s="40">
        <v>148</v>
      </c>
      <c r="U13" s="40">
        <v>157</v>
      </c>
      <c r="V13" s="40">
        <v>163</v>
      </c>
      <c r="W13" s="39">
        <v>932</v>
      </c>
      <c r="X13" s="39">
        <v>162</v>
      </c>
      <c r="Y13" s="39">
        <v>150</v>
      </c>
      <c r="Z13" s="39">
        <v>175</v>
      </c>
      <c r="AA13" s="39">
        <v>142</v>
      </c>
      <c r="AB13" s="39">
        <v>151</v>
      </c>
      <c r="AC13" s="39">
        <v>124</v>
      </c>
      <c r="AD13" s="40">
        <v>904</v>
      </c>
      <c r="AE13" s="39">
        <v>141</v>
      </c>
      <c r="AF13" s="39">
        <v>108</v>
      </c>
      <c r="AG13" s="39">
        <v>127</v>
      </c>
      <c r="AH13" s="39">
        <v>112</v>
      </c>
      <c r="AI13" s="39">
        <v>143</v>
      </c>
      <c r="AJ13" s="39">
        <v>133</v>
      </c>
      <c r="AK13" s="39">
        <v>764</v>
      </c>
      <c r="AL13" s="41">
        <v>147.4</v>
      </c>
    </row>
    <row r="14" spans="1:38" ht="15">
      <c r="A14" s="50"/>
      <c r="B14" s="48" t="s">
        <v>167</v>
      </c>
      <c r="C14" s="38">
        <v>0</v>
      </c>
      <c r="D14" s="38">
        <v>0</v>
      </c>
      <c r="E14" s="38">
        <v>0</v>
      </c>
      <c r="F14" s="38">
        <v>0</v>
      </c>
      <c r="G14" s="38">
        <v>0</v>
      </c>
      <c r="H14" s="38">
        <v>0</v>
      </c>
      <c r="I14" s="39">
        <v>0</v>
      </c>
      <c r="J14" s="38">
        <v>154</v>
      </c>
      <c r="K14" s="38">
        <v>170</v>
      </c>
      <c r="L14" s="38">
        <v>175</v>
      </c>
      <c r="M14" s="38">
        <v>144</v>
      </c>
      <c r="N14" s="38">
        <v>152</v>
      </c>
      <c r="O14" s="38">
        <v>187</v>
      </c>
      <c r="P14" s="40">
        <v>982</v>
      </c>
      <c r="Q14" s="40">
        <v>179</v>
      </c>
      <c r="R14" s="40">
        <v>191</v>
      </c>
      <c r="S14" s="40">
        <v>154</v>
      </c>
      <c r="T14" s="40">
        <v>211</v>
      </c>
      <c r="U14" s="40">
        <v>146</v>
      </c>
      <c r="V14" s="40">
        <v>157</v>
      </c>
      <c r="W14" s="39">
        <v>1038</v>
      </c>
      <c r="X14" s="39">
        <v>181</v>
      </c>
      <c r="Y14" s="39">
        <v>194</v>
      </c>
      <c r="Z14" s="39">
        <v>178</v>
      </c>
      <c r="AA14" s="39">
        <v>144</v>
      </c>
      <c r="AB14" s="39">
        <v>149</v>
      </c>
      <c r="AC14" s="39">
        <v>172</v>
      </c>
      <c r="AD14" s="40">
        <v>1018</v>
      </c>
      <c r="AE14" s="39">
        <v>169</v>
      </c>
      <c r="AF14" s="39">
        <v>170</v>
      </c>
      <c r="AG14" s="39">
        <v>149</v>
      </c>
      <c r="AH14" s="39">
        <v>200</v>
      </c>
      <c r="AI14" s="39">
        <v>190</v>
      </c>
      <c r="AJ14" s="39">
        <v>158</v>
      </c>
      <c r="AK14" s="39">
        <v>1036</v>
      </c>
      <c r="AL14" s="41">
        <v>169.75</v>
      </c>
    </row>
    <row r="15" spans="1:38" ht="15">
      <c r="A15" s="51"/>
      <c r="B15" s="149" t="s">
        <v>168</v>
      </c>
      <c r="C15" s="150">
        <v>0</v>
      </c>
      <c r="D15" s="150">
        <v>0</v>
      </c>
      <c r="E15" s="150">
        <v>0</v>
      </c>
      <c r="F15" s="150">
        <v>0</v>
      </c>
      <c r="G15" s="150">
        <v>0</v>
      </c>
      <c r="H15" s="150">
        <v>0</v>
      </c>
      <c r="I15" s="150">
        <v>910</v>
      </c>
      <c r="J15" s="150">
        <v>0</v>
      </c>
      <c r="K15" s="150">
        <v>0</v>
      </c>
      <c r="L15" s="150">
        <v>0</v>
      </c>
      <c r="M15" s="150">
        <v>0</v>
      </c>
      <c r="N15" s="150">
        <v>0</v>
      </c>
      <c r="O15" s="150">
        <v>0</v>
      </c>
      <c r="P15" s="150">
        <v>1894</v>
      </c>
      <c r="Q15" s="150">
        <v>0</v>
      </c>
      <c r="R15" s="150">
        <v>0</v>
      </c>
      <c r="S15" s="150">
        <v>0</v>
      </c>
      <c r="T15" s="150">
        <v>0</v>
      </c>
      <c r="U15" s="150">
        <v>0</v>
      </c>
      <c r="V15" s="150">
        <v>0</v>
      </c>
      <c r="W15" s="150">
        <v>1970</v>
      </c>
      <c r="X15" s="150">
        <v>0</v>
      </c>
      <c r="Y15" s="150">
        <v>0</v>
      </c>
      <c r="Z15" s="150">
        <v>0</v>
      </c>
      <c r="AA15" s="150">
        <v>0</v>
      </c>
      <c r="AB15" s="150">
        <v>0</v>
      </c>
      <c r="AC15" s="150">
        <v>0</v>
      </c>
      <c r="AD15" s="150">
        <v>1922</v>
      </c>
      <c r="AE15" s="150">
        <v>0</v>
      </c>
      <c r="AF15" s="150">
        <v>0</v>
      </c>
      <c r="AG15" s="150">
        <v>0</v>
      </c>
      <c r="AH15" s="150">
        <v>0</v>
      </c>
      <c r="AI15" s="150">
        <v>0</v>
      </c>
      <c r="AJ15" s="150">
        <v>0</v>
      </c>
      <c r="AK15" s="150">
        <v>1800</v>
      </c>
      <c r="AL15" s="45">
        <v>160.72222222222223</v>
      </c>
    </row>
    <row r="16" spans="1:38" ht="15">
      <c r="A16" s="50">
        <v>5</v>
      </c>
      <c r="B16" s="48" t="s">
        <v>169</v>
      </c>
      <c r="C16" s="38">
        <v>139</v>
      </c>
      <c r="D16" s="38">
        <v>143</v>
      </c>
      <c r="E16" s="38">
        <v>156</v>
      </c>
      <c r="F16" s="38">
        <v>136</v>
      </c>
      <c r="G16" s="38">
        <v>172</v>
      </c>
      <c r="H16" s="38">
        <v>100</v>
      </c>
      <c r="I16" s="39">
        <v>846</v>
      </c>
      <c r="J16" s="38">
        <v>167</v>
      </c>
      <c r="K16" s="38">
        <v>131</v>
      </c>
      <c r="L16" s="38">
        <v>185</v>
      </c>
      <c r="M16" s="38">
        <v>161</v>
      </c>
      <c r="N16" s="38">
        <v>150</v>
      </c>
      <c r="O16" s="38">
        <v>164</v>
      </c>
      <c r="P16" s="40">
        <v>958</v>
      </c>
      <c r="Q16" s="40">
        <v>164</v>
      </c>
      <c r="R16" s="40">
        <v>133</v>
      </c>
      <c r="S16" s="40">
        <v>191</v>
      </c>
      <c r="T16" s="40">
        <v>147</v>
      </c>
      <c r="U16" s="40">
        <v>144</v>
      </c>
      <c r="V16" s="40">
        <v>118</v>
      </c>
      <c r="W16" s="39">
        <v>897</v>
      </c>
      <c r="X16" s="39">
        <v>141</v>
      </c>
      <c r="Y16" s="39">
        <v>152</v>
      </c>
      <c r="Z16" s="39">
        <v>176</v>
      </c>
      <c r="AA16" s="39">
        <v>138</v>
      </c>
      <c r="AB16" s="39">
        <v>135</v>
      </c>
      <c r="AC16" s="39">
        <v>137</v>
      </c>
      <c r="AD16" s="40">
        <v>879</v>
      </c>
      <c r="AE16" s="39">
        <v>0</v>
      </c>
      <c r="AF16" s="39">
        <v>0</v>
      </c>
      <c r="AG16" s="39">
        <v>0</v>
      </c>
      <c r="AH16" s="39">
        <v>0</v>
      </c>
      <c r="AI16" s="39">
        <v>0</v>
      </c>
      <c r="AJ16" s="39">
        <v>0</v>
      </c>
      <c r="AK16" s="39">
        <v>0</v>
      </c>
      <c r="AL16" s="41">
        <v>149.16666666666666</v>
      </c>
    </row>
    <row r="17" spans="1:38" ht="15">
      <c r="A17" s="50"/>
      <c r="B17" s="48" t="s">
        <v>170</v>
      </c>
      <c r="C17" s="38">
        <v>199</v>
      </c>
      <c r="D17" s="38">
        <v>185</v>
      </c>
      <c r="E17" s="38">
        <v>144</v>
      </c>
      <c r="F17" s="38">
        <v>149</v>
      </c>
      <c r="G17" s="38">
        <v>177</v>
      </c>
      <c r="H17" s="38">
        <v>119</v>
      </c>
      <c r="I17" s="39">
        <v>973</v>
      </c>
      <c r="J17" s="38">
        <v>136</v>
      </c>
      <c r="K17" s="38">
        <v>173</v>
      </c>
      <c r="L17" s="38">
        <v>142</v>
      </c>
      <c r="M17" s="38">
        <v>192</v>
      </c>
      <c r="N17" s="38">
        <v>145</v>
      </c>
      <c r="O17" s="38">
        <v>166</v>
      </c>
      <c r="P17" s="40">
        <v>954</v>
      </c>
      <c r="Q17" s="40">
        <v>166</v>
      </c>
      <c r="R17" s="40">
        <v>137</v>
      </c>
      <c r="S17" s="40">
        <v>156</v>
      </c>
      <c r="T17" s="40">
        <v>144</v>
      </c>
      <c r="U17" s="40">
        <v>204</v>
      </c>
      <c r="V17" s="40">
        <v>176</v>
      </c>
      <c r="W17" s="39">
        <v>983</v>
      </c>
      <c r="X17" s="39">
        <v>188</v>
      </c>
      <c r="Y17" s="39">
        <v>159</v>
      </c>
      <c r="Z17" s="39">
        <v>217</v>
      </c>
      <c r="AA17" s="39">
        <v>220</v>
      </c>
      <c r="AB17" s="39">
        <v>139</v>
      </c>
      <c r="AC17" s="39">
        <v>149</v>
      </c>
      <c r="AD17" s="40">
        <v>1072</v>
      </c>
      <c r="AE17" s="39">
        <v>162</v>
      </c>
      <c r="AF17" s="39">
        <v>157</v>
      </c>
      <c r="AG17" s="39">
        <v>176</v>
      </c>
      <c r="AH17" s="39">
        <v>120</v>
      </c>
      <c r="AI17" s="39">
        <v>162</v>
      </c>
      <c r="AJ17" s="39">
        <v>102</v>
      </c>
      <c r="AK17" s="39">
        <v>879</v>
      </c>
      <c r="AL17" s="41">
        <v>162.03333333333333</v>
      </c>
    </row>
    <row r="18" spans="1:38" ht="15">
      <c r="A18" s="51"/>
      <c r="B18" s="149" t="s">
        <v>171</v>
      </c>
      <c r="C18" s="150">
        <v>0</v>
      </c>
      <c r="D18" s="150">
        <v>0</v>
      </c>
      <c r="E18" s="150">
        <v>0</v>
      </c>
      <c r="F18" s="150">
        <v>0</v>
      </c>
      <c r="G18" s="150">
        <v>0</v>
      </c>
      <c r="H18" s="150">
        <v>0</v>
      </c>
      <c r="I18" s="150">
        <v>1819</v>
      </c>
      <c r="J18" s="150">
        <v>0</v>
      </c>
      <c r="K18" s="150">
        <v>0</v>
      </c>
      <c r="L18" s="150">
        <v>0</v>
      </c>
      <c r="M18" s="150">
        <v>0</v>
      </c>
      <c r="N18" s="150">
        <v>0</v>
      </c>
      <c r="O18" s="150">
        <v>0</v>
      </c>
      <c r="P18" s="150">
        <v>1912</v>
      </c>
      <c r="Q18" s="150">
        <v>0</v>
      </c>
      <c r="R18" s="150">
        <v>0</v>
      </c>
      <c r="S18" s="150">
        <v>0</v>
      </c>
      <c r="T18" s="150">
        <v>0</v>
      </c>
      <c r="U18" s="150">
        <v>0</v>
      </c>
      <c r="V18" s="150">
        <v>0</v>
      </c>
      <c r="W18" s="150">
        <v>1880</v>
      </c>
      <c r="X18" s="150">
        <v>0</v>
      </c>
      <c r="Y18" s="150">
        <v>0</v>
      </c>
      <c r="Z18" s="150">
        <v>0</v>
      </c>
      <c r="AA18" s="150">
        <v>0</v>
      </c>
      <c r="AB18" s="150">
        <v>0</v>
      </c>
      <c r="AC18" s="150">
        <v>0</v>
      </c>
      <c r="AD18" s="150">
        <v>1951</v>
      </c>
      <c r="AE18" s="150">
        <v>0</v>
      </c>
      <c r="AF18" s="150">
        <v>0</v>
      </c>
      <c r="AG18" s="150">
        <v>0</v>
      </c>
      <c r="AH18" s="150">
        <v>0</v>
      </c>
      <c r="AI18" s="150">
        <v>0</v>
      </c>
      <c r="AJ18" s="150">
        <v>0</v>
      </c>
      <c r="AK18" s="150">
        <v>879</v>
      </c>
      <c r="AL18" s="45">
        <v>159.52777777777777</v>
      </c>
    </row>
    <row r="19" spans="1:38" ht="15">
      <c r="A19" s="50">
        <v>6</v>
      </c>
      <c r="B19" s="48" t="s">
        <v>178</v>
      </c>
      <c r="C19" s="38">
        <v>177</v>
      </c>
      <c r="D19" s="38">
        <v>106</v>
      </c>
      <c r="E19" s="38">
        <v>130</v>
      </c>
      <c r="F19" s="38">
        <v>134</v>
      </c>
      <c r="G19" s="38">
        <v>142</v>
      </c>
      <c r="H19" s="38">
        <v>130</v>
      </c>
      <c r="I19" s="39">
        <v>819</v>
      </c>
      <c r="J19" s="38">
        <v>116</v>
      </c>
      <c r="K19" s="38">
        <v>141</v>
      </c>
      <c r="L19" s="38">
        <v>137</v>
      </c>
      <c r="M19" s="38">
        <v>140</v>
      </c>
      <c r="N19" s="38">
        <v>139</v>
      </c>
      <c r="O19" s="38">
        <v>132</v>
      </c>
      <c r="P19" s="40">
        <v>805</v>
      </c>
      <c r="Q19" s="40">
        <v>131</v>
      </c>
      <c r="R19" s="40">
        <v>108</v>
      </c>
      <c r="S19" s="40">
        <v>137</v>
      </c>
      <c r="T19" s="40">
        <v>139</v>
      </c>
      <c r="U19" s="40">
        <v>156</v>
      </c>
      <c r="V19" s="40">
        <v>108</v>
      </c>
      <c r="W19" s="39">
        <v>779</v>
      </c>
      <c r="X19" s="39">
        <v>174</v>
      </c>
      <c r="Y19" s="39">
        <v>166</v>
      </c>
      <c r="Z19" s="39">
        <v>130</v>
      </c>
      <c r="AA19" s="39">
        <v>129</v>
      </c>
      <c r="AB19" s="39">
        <v>150</v>
      </c>
      <c r="AC19" s="39">
        <v>159</v>
      </c>
      <c r="AD19" s="40">
        <v>908</v>
      </c>
      <c r="AE19" s="39">
        <v>0</v>
      </c>
      <c r="AF19" s="39">
        <v>0</v>
      </c>
      <c r="AG19" s="39">
        <v>0</v>
      </c>
      <c r="AH19" s="39">
        <v>0</v>
      </c>
      <c r="AI19" s="39">
        <v>0</v>
      </c>
      <c r="AJ19" s="39">
        <v>0</v>
      </c>
      <c r="AK19" s="39">
        <v>0</v>
      </c>
      <c r="AL19" s="41">
        <v>137.95833333333334</v>
      </c>
    </row>
    <row r="20" spans="1:38" ht="15">
      <c r="A20" s="50"/>
      <c r="B20" s="48" t="s">
        <v>179</v>
      </c>
      <c r="C20" s="38">
        <v>169</v>
      </c>
      <c r="D20" s="38">
        <v>147</v>
      </c>
      <c r="E20" s="38">
        <v>161</v>
      </c>
      <c r="F20" s="38">
        <v>135</v>
      </c>
      <c r="G20" s="38">
        <v>121</v>
      </c>
      <c r="H20" s="38">
        <v>184</v>
      </c>
      <c r="I20" s="39">
        <v>917</v>
      </c>
      <c r="J20" s="38">
        <v>144</v>
      </c>
      <c r="K20" s="38">
        <v>107</v>
      </c>
      <c r="L20" s="38">
        <v>157</v>
      </c>
      <c r="M20" s="38">
        <v>145</v>
      </c>
      <c r="N20" s="38">
        <v>197</v>
      </c>
      <c r="O20" s="38">
        <v>149</v>
      </c>
      <c r="P20" s="40">
        <v>899</v>
      </c>
      <c r="Q20" s="40">
        <v>135</v>
      </c>
      <c r="R20" s="40">
        <v>154</v>
      </c>
      <c r="S20" s="40">
        <v>152</v>
      </c>
      <c r="T20" s="40">
        <v>133</v>
      </c>
      <c r="U20" s="40">
        <v>163</v>
      </c>
      <c r="V20" s="40">
        <v>170</v>
      </c>
      <c r="W20" s="39">
        <v>907</v>
      </c>
      <c r="X20" s="39">
        <v>204</v>
      </c>
      <c r="Y20" s="39">
        <v>163</v>
      </c>
      <c r="Z20" s="39">
        <v>141</v>
      </c>
      <c r="AA20" s="39">
        <v>176</v>
      </c>
      <c r="AB20" s="39">
        <v>182</v>
      </c>
      <c r="AC20" s="39">
        <v>183</v>
      </c>
      <c r="AD20" s="40">
        <v>1049</v>
      </c>
      <c r="AE20" s="39">
        <v>166</v>
      </c>
      <c r="AF20" s="39">
        <v>122</v>
      </c>
      <c r="AG20" s="39">
        <v>152</v>
      </c>
      <c r="AH20" s="39">
        <v>151</v>
      </c>
      <c r="AI20" s="39">
        <v>137</v>
      </c>
      <c r="AJ20" s="39">
        <v>166</v>
      </c>
      <c r="AK20" s="39">
        <v>894</v>
      </c>
      <c r="AL20" s="41">
        <v>155.53333333333333</v>
      </c>
    </row>
    <row r="21" spans="1:38" ht="15">
      <c r="A21" s="51"/>
      <c r="B21" s="149" t="s">
        <v>180</v>
      </c>
      <c r="C21" s="150">
        <v>0</v>
      </c>
      <c r="D21" s="150">
        <v>0</v>
      </c>
      <c r="E21" s="150">
        <v>0</v>
      </c>
      <c r="F21" s="150">
        <v>0</v>
      </c>
      <c r="G21" s="150">
        <v>0</v>
      </c>
      <c r="H21" s="150">
        <v>0</v>
      </c>
      <c r="I21" s="150">
        <v>1736</v>
      </c>
      <c r="J21" s="150">
        <v>0</v>
      </c>
      <c r="K21" s="150">
        <v>0</v>
      </c>
      <c r="L21" s="150">
        <v>0</v>
      </c>
      <c r="M21" s="150">
        <v>0</v>
      </c>
      <c r="N21" s="150">
        <v>0</v>
      </c>
      <c r="O21" s="150">
        <v>0</v>
      </c>
      <c r="P21" s="150">
        <v>1704</v>
      </c>
      <c r="Q21" s="150">
        <v>0</v>
      </c>
      <c r="R21" s="150">
        <v>0</v>
      </c>
      <c r="S21" s="150">
        <v>0</v>
      </c>
      <c r="T21" s="150">
        <v>0</v>
      </c>
      <c r="U21" s="150">
        <v>0</v>
      </c>
      <c r="V21" s="150">
        <v>0</v>
      </c>
      <c r="W21" s="150">
        <v>1686</v>
      </c>
      <c r="X21" s="150">
        <v>0</v>
      </c>
      <c r="Y21" s="150">
        <v>0</v>
      </c>
      <c r="Z21" s="150">
        <v>0</v>
      </c>
      <c r="AA21" s="150">
        <v>0</v>
      </c>
      <c r="AB21" s="150">
        <v>0</v>
      </c>
      <c r="AC21" s="150">
        <v>0</v>
      </c>
      <c r="AD21" s="150">
        <v>1957</v>
      </c>
      <c r="AE21" s="150">
        <v>0</v>
      </c>
      <c r="AF21" s="150">
        <v>0</v>
      </c>
      <c r="AG21" s="150">
        <v>0</v>
      </c>
      <c r="AH21" s="150">
        <v>0</v>
      </c>
      <c r="AI21" s="150">
        <v>0</v>
      </c>
      <c r="AJ21" s="150">
        <v>0</v>
      </c>
      <c r="AK21" s="150">
        <v>894</v>
      </c>
      <c r="AL21" s="45">
        <v>149.91666666666666</v>
      </c>
    </row>
    <row r="22" spans="1:38" ht="15">
      <c r="A22" s="52">
        <v>7</v>
      </c>
      <c r="B22" s="48" t="s">
        <v>181</v>
      </c>
      <c r="C22" s="38">
        <v>152</v>
      </c>
      <c r="D22" s="38">
        <v>200</v>
      </c>
      <c r="E22" s="38">
        <v>146</v>
      </c>
      <c r="F22" s="38">
        <v>163</v>
      </c>
      <c r="G22" s="38">
        <v>183</v>
      </c>
      <c r="H22" s="38">
        <v>130</v>
      </c>
      <c r="I22" s="39">
        <v>974</v>
      </c>
      <c r="J22" s="38">
        <v>152</v>
      </c>
      <c r="K22" s="38">
        <v>136</v>
      </c>
      <c r="L22" s="38">
        <v>158</v>
      </c>
      <c r="M22" s="38">
        <v>160</v>
      </c>
      <c r="N22" s="38">
        <v>142</v>
      </c>
      <c r="O22" s="38">
        <v>161</v>
      </c>
      <c r="P22" s="40">
        <v>909</v>
      </c>
      <c r="Q22" s="40">
        <v>180</v>
      </c>
      <c r="R22" s="40">
        <v>173</v>
      </c>
      <c r="S22" s="40">
        <v>178</v>
      </c>
      <c r="T22" s="40">
        <v>169</v>
      </c>
      <c r="U22" s="40">
        <v>166</v>
      </c>
      <c r="V22" s="40">
        <v>160</v>
      </c>
      <c r="W22" s="39">
        <v>1026</v>
      </c>
      <c r="X22" s="39">
        <v>144</v>
      </c>
      <c r="Y22" s="39">
        <v>204</v>
      </c>
      <c r="Z22" s="39">
        <v>214</v>
      </c>
      <c r="AA22" s="39">
        <v>156</v>
      </c>
      <c r="AB22" s="39">
        <v>142</v>
      </c>
      <c r="AC22" s="39">
        <v>154</v>
      </c>
      <c r="AD22" s="40">
        <v>1014</v>
      </c>
      <c r="AE22" s="39">
        <v>0</v>
      </c>
      <c r="AF22" s="39">
        <v>0</v>
      </c>
      <c r="AG22" s="39">
        <v>0</v>
      </c>
      <c r="AH22" s="39">
        <v>0</v>
      </c>
      <c r="AI22" s="39">
        <v>0</v>
      </c>
      <c r="AJ22" s="39">
        <v>0</v>
      </c>
      <c r="AK22" s="39">
        <v>0</v>
      </c>
      <c r="AL22" s="41">
        <v>163.45833333333334</v>
      </c>
    </row>
    <row r="23" spans="1:38" ht="15">
      <c r="A23" s="52"/>
      <c r="B23" s="48" t="s">
        <v>182</v>
      </c>
      <c r="C23" s="38">
        <v>88</v>
      </c>
      <c r="D23" s="38">
        <v>93</v>
      </c>
      <c r="E23" s="38">
        <v>112</v>
      </c>
      <c r="F23" s="38">
        <v>133</v>
      </c>
      <c r="G23" s="38">
        <v>162</v>
      </c>
      <c r="H23" s="38">
        <v>119</v>
      </c>
      <c r="I23" s="39">
        <v>707</v>
      </c>
      <c r="J23" s="38">
        <v>121</v>
      </c>
      <c r="K23" s="38">
        <v>128</v>
      </c>
      <c r="L23" s="38">
        <v>139</v>
      </c>
      <c r="M23" s="38">
        <v>128</v>
      </c>
      <c r="N23" s="38">
        <v>102</v>
      </c>
      <c r="O23" s="38">
        <v>123</v>
      </c>
      <c r="P23" s="40">
        <v>741</v>
      </c>
      <c r="Q23" s="40">
        <v>130</v>
      </c>
      <c r="R23" s="40">
        <v>104</v>
      </c>
      <c r="S23" s="40">
        <v>134</v>
      </c>
      <c r="T23" s="40">
        <v>108</v>
      </c>
      <c r="U23" s="40">
        <v>88</v>
      </c>
      <c r="V23" s="40">
        <v>124</v>
      </c>
      <c r="W23" s="39">
        <v>688</v>
      </c>
      <c r="X23" s="39">
        <v>100</v>
      </c>
      <c r="Y23" s="39">
        <v>97</v>
      </c>
      <c r="Z23" s="39">
        <v>101</v>
      </c>
      <c r="AA23" s="39">
        <v>124</v>
      </c>
      <c r="AB23" s="39">
        <v>89</v>
      </c>
      <c r="AC23" s="39">
        <v>85</v>
      </c>
      <c r="AD23" s="40">
        <v>596</v>
      </c>
      <c r="AE23" s="39">
        <v>0</v>
      </c>
      <c r="AF23" s="39">
        <v>0</v>
      </c>
      <c r="AG23" s="39">
        <v>0</v>
      </c>
      <c r="AH23" s="39">
        <v>0</v>
      </c>
      <c r="AI23" s="39">
        <v>0</v>
      </c>
      <c r="AJ23" s="39">
        <v>0</v>
      </c>
      <c r="AK23" s="39">
        <v>0</v>
      </c>
      <c r="AL23" s="41">
        <v>113.83333333333333</v>
      </c>
    </row>
    <row r="24" spans="1:38" ht="15">
      <c r="A24" s="53"/>
      <c r="B24" s="65" t="s">
        <v>183</v>
      </c>
      <c r="C24" s="42">
        <v>0</v>
      </c>
      <c r="D24" s="42">
        <v>0</v>
      </c>
      <c r="E24" s="42">
        <v>0</v>
      </c>
      <c r="F24" s="42">
        <v>0</v>
      </c>
      <c r="G24" s="42">
        <v>0</v>
      </c>
      <c r="H24" s="42">
        <v>0</v>
      </c>
      <c r="I24" s="43">
        <v>1681</v>
      </c>
      <c r="J24" s="42">
        <v>0</v>
      </c>
      <c r="K24" s="42">
        <v>0</v>
      </c>
      <c r="L24" s="42">
        <v>0</v>
      </c>
      <c r="M24" s="42">
        <v>0</v>
      </c>
      <c r="N24" s="42">
        <v>0</v>
      </c>
      <c r="O24" s="42">
        <v>0</v>
      </c>
      <c r="P24" s="44">
        <v>1650</v>
      </c>
      <c r="Q24" s="44">
        <v>0</v>
      </c>
      <c r="R24" s="44">
        <v>0</v>
      </c>
      <c r="S24" s="44">
        <v>0</v>
      </c>
      <c r="T24" s="44">
        <v>0</v>
      </c>
      <c r="U24" s="44">
        <v>0</v>
      </c>
      <c r="V24" s="44">
        <v>0</v>
      </c>
      <c r="W24" s="43">
        <v>1714</v>
      </c>
      <c r="X24" s="43">
        <v>0</v>
      </c>
      <c r="Y24" s="43">
        <v>0</v>
      </c>
      <c r="Z24" s="43">
        <v>0</v>
      </c>
      <c r="AA24" s="43">
        <v>0</v>
      </c>
      <c r="AB24" s="43">
        <v>0</v>
      </c>
      <c r="AC24" s="43">
        <v>0</v>
      </c>
      <c r="AD24" s="44">
        <v>1610</v>
      </c>
      <c r="AE24" s="43">
        <v>0</v>
      </c>
      <c r="AF24" s="43">
        <v>0</v>
      </c>
      <c r="AG24" s="43">
        <v>0</v>
      </c>
      <c r="AH24" s="43">
        <v>0</v>
      </c>
      <c r="AI24" s="43">
        <v>0</v>
      </c>
      <c r="AJ24" s="43">
        <v>0</v>
      </c>
      <c r="AK24" s="43">
        <v>0</v>
      </c>
      <c r="AL24" s="45">
        <v>140.13888888888889</v>
      </c>
    </row>
    <row r="25" spans="1:38" ht="15">
      <c r="A25" s="52">
        <v>8</v>
      </c>
      <c r="B25" s="48" t="s">
        <v>175</v>
      </c>
      <c r="C25" s="38">
        <v>144</v>
      </c>
      <c r="D25" s="38">
        <v>157</v>
      </c>
      <c r="E25" s="38">
        <v>171</v>
      </c>
      <c r="F25" s="38">
        <v>131</v>
      </c>
      <c r="G25" s="38">
        <v>141</v>
      </c>
      <c r="H25" s="38">
        <v>159</v>
      </c>
      <c r="I25" s="39">
        <v>903</v>
      </c>
      <c r="J25" s="38">
        <v>157</v>
      </c>
      <c r="K25" s="38">
        <v>139</v>
      </c>
      <c r="L25" s="38">
        <v>216</v>
      </c>
      <c r="M25" s="38">
        <v>200</v>
      </c>
      <c r="N25" s="38">
        <v>149</v>
      </c>
      <c r="O25" s="38">
        <v>208</v>
      </c>
      <c r="P25" s="40">
        <v>1069</v>
      </c>
      <c r="Q25" s="40">
        <v>168</v>
      </c>
      <c r="R25" s="40">
        <v>136</v>
      </c>
      <c r="S25" s="40">
        <v>122</v>
      </c>
      <c r="T25" s="40">
        <v>175</v>
      </c>
      <c r="U25" s="40">
        <v>199</v>
      </c>
      <c r="V25" s="40">
        <v>150</v>
      </c>
      <c r="W25" s="39">
        <v>950</v>
      </c>
      <c r="X25" s="39">
        <v>162</v>
      </c>
      <c r="Y25" s="39">
        <v>145</v>
      </c>
      <c r="Z25" s="39">
        <v>145</v>
      </c>
      <c r="AA25" s="39">
        <v>204</v>
      </c>
      <c r="AB25" s="39">
        <v>172</v>
      </c>
      <c r="AC25" s="39">
        <v>169</v>
      </c>
      <c r="AD25" s="40">
        <v>997</v>
      </c>
      <c r="AE25" s="39">
        <v>140</v>
      </c>
      <c r="AF25" s="39">
        <v>171</v>
      </c>
      <c r="AG25" s="39">
        <v>195</v>
      </c>
      <c r="AH25" s="39">
        <v>189</v>
      </c>
      <c r="AI25" s="39">
        <v>143</v>
      </c>
      <c r="AJ25" s="39">
        <v>160</v>
      </c>
      <c r="AK25" s="39">
        <v>998</v>
      </c>
      <c r="AL25" s="41">
        <v>163.9</v>
      </c>
    </row>
    <row r="26" spans="1:38" ht="15">
      <c r="A26" s="52"/>
      <c r="B26" s="48" t="s">
        <v>176</v>
      </c>
      <c r="C26" s="38">
        <v>170</v>
      </c>
      <c r="D26" s="38">
        <v>114</v>
      </c>
      <c r="E26" s="38">
        <v>131</v>
      </c>
      <c r="F26" s="38">
        <v>152</v>
      </c>
      <c r="G26" s="38">
        <v>162</v>
      </c>
      <c r="H26" s="38">
        <v>168</v>
      </c>
      <c r="I26" s="39">
        <v>897</v>
      </c>
      <c r="J26" s="38">
        <v>0</v>
      </c>
      <c r="K26" s="38">
        <v>0</v>
      </c>
      <c r="L26" s="38">
        <v>0</v>
      </c>
      <c r="M26" s="38">
        <v>0</v>
      </c>
      <c r="N26" s="38">
        <v>0</v>
      </c>
      <c r="O26" s="38">
        <v>0</v>
      </c>
      <c r="P26" s="40">
        <v>0</v>
      </c>
      <c r="Q26" s="40">
        <v>0</v>
      </c>
      <c r="R26" s="40">
        <v>0</v>
      </c>
      <c r="S26" s="40">
        <v>0</v>
      </c>
      <c r="T26" s="40">
        <v>0</v>
      </c>
      <c r="U26" s="40">
        <v>0</v>
      </c>
      <c r="V26" s="40">
        <v>0</v>
      </c>
      <c r="W26" s="39">
        <v>0</v>
      </c>
      <c r="X26" s="39">
        <v>128</v>
      </c>
      <c r="Y26" s="39">
        <v>140</v>
      </c>
      <c r="Z26" s="39">
        <v>173</v>
      </c>
      <c r="AA26" s="39">
        <v>135</v>
      </c>
      <c r="AB26" s="39">
        <v>186</v>
      </c>
      <c r="AC26" s="39">
        <v>156</v>
      </c>
      <c r="AD26" s="40">
        <v>918</v>
      </c>
      <c r="AE26" s="39">
        <v>0</v>
      </c>
      <c r="AF26" s="39">
        <v>0</v>
      </c>
      <c r="AG26" s="39">
        <v>0</v>
      </c>
      <c r="AH26" s="39">
        <v>0</v>
      </c>
      <c r="AI26" s="39">
        <v>0</v>
      </c>
      <c r="AJ26" s="39">
        <v>0</v>
      </c>
      <c r="AK26" s="39">
        <v>0</v>
      </c>
      <c r="AL26" s="41">
        <v>151.25</v>
      </c>
    </row>
    <row r="27" spans="1:38" ht="15">
      <c r="A27" s="53"/>
      <c r="B27" s="65" t="s">
        <v>177</v>
      </c>
      <c r="C27" s="42">
        <v>0</v>
      </c>
      <c r="D27" s="42">
        <v>0</v>
      </c>
      <c r="E27" s="42">
        <v>0</v>
      </c>
      <c r="F27" s="42">
        <v>0</v>
      </c>
      <c r="G27" s="42">
        <v>0</v>
      </c>
      <c r="H27" s="42">
        <v>0</v>
      </c>
      <c r="I27" s="43">
        <v>1800</v>
      </c>
      <c r="J27" s="42">
        <v>0</v>
      </c>
      <c r="K27" s="42">
        <v>0</v>
      </c>
      <c r="L27" s="42">
        <v>0</v>
      </c>
      <c r="M27" s="42">
        <v>0</v>
      </c>
      <c r="N27" s="42">
        <v>0</v>
      </c>
      <c r="O27" s="42">
        <v>0</v>
      </c>
      <c r="P27" s="44">
        <v>1069</v>
      </c>
      <c r="Q27" s="44">
        <v>0</v>
      </c>
      <c r="R27" s="44">
        <v>0</v>
      </c>
      <c r="S27" s="44">
        <v>0</v>
      </c>
      <c r="T27" s="44">
        <v>0</v>
      </c>
      <c r="U27" s="44">
        <v>0</v>
      </c>
      <c r="V27" s="44">
        <v>0</v>
      </c>
      <c r="W27" s="43">
        <v>950</v>
      </c>
      <c r="X27" s="43">
        <v>0</v>
      </c>
      <c r="Y27" s="43">
        <v>0</v>
      </c>
      <c r="Z27" s="43">
        <v>0</v>
      </c>
      <c r="AA27" s="43">
        <v>0</v>
      </c>
      <c r="AB27" s="43">
        <v>0</v>
      </c>
      <c r="AC27" s="43">
        <v>0</v>
      </c>
      <c r="AD27" s="44">
        <v>1915</v>
      </c>
      <c r="AE27" s="43">
        <v>0</v>
      </c>
      <c r="AF27" s="43">
        <v>0</v>
      </c>
      <c r="AG27" s="43">
        <v>0</v>
      </c>
      <c r="AH27" s="43">
        <v>0</v>
      </c>
      <c r="AI27" s="43">
        <v>0</v>
      </c>
      <c r="AJ27" s="43">
        <v>0</v>
      </c>
      <c r="AK27" s="43">
        <v>998</v>
      </c>
      <c r="AL27" s="45">
        <v>132.88888888888889</v>
      </c>
    </row>
    <row r="28" spans="1:38" ht="15">
      <c r="A28" s="52">
        <v>9</v>
      </c>
      <c r="B28" s="48" t="s">
        <v>172</v>
      </c>
      <c r="C28" s="38">
        <v>117</v>
      </c>
      <c r="D28" s="38">
        <v>118</v>
      </c>
      <c r="E28" s="38">
        <v>136</v>
      </c>
      <c r="F28" s="38">
        <v>143</v>
      </c>
      <c r="G28" s="38">
        <v>137</v>
      </c>
      <c r="H28" s="38">
        <v>148</v>
      </c>
      <c r="I28" s="39">
        <v>799</v>
      </c>
      <c r="J28" s="38">
        <v>157</v>
      </c>
      <c r="K28" s="38">
        <v>182</v>
      </c>
      <c r="L28" s="38">
        <v>134</v>
      </c>
      <c r="M28" s="38">
        <v>160</v>
      </c>
      <c r="N28" s="38">
        <v>200</v>
      </c>
      <c r="O28" s="38">
        <v>186</v>
      </c>
      <c r="P28" s="40">
        <v>1019</v>
      </c>
      <c r="Q28" s="40">
        <v>0</v>
      </c>
      <c r="R28" s="40">
        <v>0</v>
      </c>
      <c r="S28" s="40">
        <v>0</v>
      </c>
      <c r="T28" s="40">
        <v>0</v>
      </c>
      <c r="U28" s="40">
        <v>0</v>
      </c>
      <c r="V28" s="40">
        <v>0</v>
      </c>
      <c r="W28" s="39">
        <v>0</v>
      </c>
      <c r="X28" s="39">
        <v>0</v>
      </c>
      <c r="Y28" s="39">
        <v>0</v>
      </c>
      <c r="Z28" s="39">
        <v>0</v>
      </c>
      <c r="AA28" s="39">
        <v>0</v>
      </c>
      <c r="AB28" s="39">
        <v>0</v>
      </c>
      <c r="AC28" s="39">
        <v>0</v>
      </c>
      <c r="AD28" s="40">
        <v>0</v>
      </c>
      <c r="AE28" s="39">
        <v>0</v>
      </c>
      <c r="AF28" s="39">
        <v>0</v>
      </c>
      <c r="AG28" s="39">
        <v>0</v>
      </c>
      <c r="AH28" s="39">
        <v>0</v>
      </c>
      <c r="AI28" s="39">
        <v>0</v>
      </c>
      <c r="AJ28" s="39">
        <v>0</v>
      </c>
      <c r="AK28" s="39">
        <v>0</v>
      </c>
      <c r="AL28" s="41">
        <v>151.5</v>
      </c>
    </row>
    <row r="29" spans="1:38" ht="15">
      <c r="A29" s="52"/>
      <c r="B29" s="48" t="s">
        <v>173</v>
      </c>
      <c r="C29" s="38">
        <v>157</v>
      </c>
      <c r="D29" s="38">
        <v>187</v>
      </c>
      <c r="E29" s="38">
        <v>148</v>
      </c>
      <c r="F29" s="38">
        <v>204</v>
      </c>
      <c r="G29" s="38">
        <v>186</v>
      </c>
      <c r="H29" s="38">
        <v>153</v>
      </c>
      <c r="I29" s="39">
        <v>1035</v>
      </c>
      <c r="J29" s="38">
        <v>156</v>
      </c>
      <c r="K29" s="38">
        <v>162</v>
      </c>
      <c r="L29" s="38">
        <v>141</v>
      </c>
      <c r="M29" s="38">
        <v>131</v>
      </c>
      <c r="N29" s="38">
        <v>157</v>
      </c>
      <c r="O29" s="38">
        <v>154</v>
      </c>
      <c r="P29" s="40">
        <v>901</v>
      </c>
      <c r="Q29" s="40">
        <v>182</v>
      </c>
      <c r="R29" s="40">
        <v>131</v>
      </c>
      <c r="S29" s="40">
        <v>180</v>
      </c>
      <c r="T29" s="40">
        <v>130</v>
      </c>
      <c r="U29" s="40">
        <v>157</v>
      </c>
      <c r="V29" s="40">
        <v>170</v>
      </c>
      <c r="W29" s="39">
        <v>950</v>
      </c>
      <c r="X29" s="39">
        <v>141</v>
      </c>
      <c r="Y29" s="39">
        <v>156</v>
      </c>
      <c r="Z29" s="39">
        <v>154</v>
      </c>
      <c r="AA29" s="39">
        <v>185</v>
      </c>
      <c r="AB29" s="39">
        <v>184</v>
      </c>
      <c r="AC29" s="39">
        <v>163</v>
      </c>
      <c r="AD29" s="40">
        <v>983</v>
      </c>
      <c r="AE29" s="39">
        <v>0</v>
      </c>
      <c r="AF29" s="39">
        <v>0</v>
      </c>
      <c r="AG29" s="39">
        <v>0</v>
      </c>
      <c r="AH29" s="39">
        <v>0</v>
      </c>
      <c r="AI29" s="39">
        <v>0</v>
      </c>
      <c r="AJ29" s="39">
        <v>0</v>
      </c>
      <c r="AK29" s="39">
        <v>0</v>
      </c>
      <c r="AL29" s="41">
        <v>161.20833333333334</v>
      </c>
    </row>
    <row r="30" spans="1:38" ht="15">
      <c r="A30" s="53"/>
      <c r="B30" s="65" t="s">
        <v>174</v>
      </c>
      <c r="C30" s="42">
        <v>0</v>
      </c>
      <c r="D30" s="42">
        <v>0</v>
      </c>
      <c r="E30" s="42">
        <v>0</v>
      </c>
      <c r="F30" s="42">
        <v>0</v>
      </c>
      <c r="G30" s="42">
        <v>0</v>
      </c>
      <c r="H30" s="42">
        <v>0</v>
      </c>
      <c r="I30" s="43">
        <v>1834</v>
      </c>
      <c r="J30" s="42">
        <v>0</v>
      </c>
      <c r="K30" s="42">
        <v>0</v>
      </c>
      <c r="L30" s="42">
        <v>0</v>
      </c>
      <c r="M30" s="42">
        <v>0</v>
      </c>
      <c r="N30" s="42">
        <v>0</v>
      </c>
      <c r="O30" s="42">
        <v>0</v>
      </c>
      <c r="P30" s="44">
        <v>1920</v>
      </c>
      <c r="Q30" s="44">
        <v>0</v>
      </c>
      <c r="R30" s="44">
        <v>0</v>
      </c>
      <c r="S30" s="44">
        <v>0</v>
      </c>
      <c r="T30" s="44">
        <v>0</v>
      </c>
      <c r="U30" s="44">
        <v>0</v>
      </c>
      <c r="V30" s="44">
        <v>0</v>
      </c>
      <c r="W30" s="43">
        <v>950</v>
      </c>
      <c r="X30" s="43">
        <v>0</v>
      </c>
      <c r="Y30" s="43">
        <v>0</v>
      </c>
      <c r="Z30" s="43">
        <v>0</v>
      </c>
      <c r="AA30" s="43">
        <v>0</v>
      </c>
      <c r="AB30" s="43">
        <v>0</v>
      </c>
      <c r="AC30" s="43">
        <v>0</v>
      </c>
      <c r="AD30" s="44">
        <v>983</v>
      </c>
      <c r="AE30" s="43">
        <v>0</v>
      </c>
      <c r="AF30" s="43">
        <v>0</v>
      </c>
      <c r="AG30" s="43">
        <v>0</v>
      </c>
      <c r="AH30" s="43">
        <v>0</v>
      </c>
      <c r="AI30" s="43">
        <v>0</v>
      </c>
      <c r="AJ30" s="43">
        <v>0</v>
      </c>
      <c r="AK30" s="43">
        <v>0</v>
      </c>
      <c r="AL30" s="45">
        <v>131.58333333333334</v>
      </c>
    </row>
    <row r="31" spans="1:38" ht="15">
      <c r="A31" s="52">
        <v>10</v>
      </c>
      <c r="B31" s="48" t="s">
        <v>184</v>
      </c>
      <c r="C31" s="38">
        <v>156</v>
      </c>
      <c r="D31" s="38">
        <v>171</v>
      </c>
      <c r="E31" s="38">
        <v>168</v>
      </c>
      <c r="F31" s="38">
        <v>160</v>
      </c>
      <c r="G31" s="38">
        <v>153</v>
      </c>
      <c r="H31" s="38">
        <v>173</v>
      </c>
      <c r="I31" s="39">
        <v>981</v>
      </c>
      <c r="J31" s="38">
        <v>183</v>
      </c>
      <c r="K31" s="38">
        <v>165</v>
      </c>
      <c r="L31" s="38">
        <v>177</v>
      </c>
      <c r="M31" s="38">
        <v>188</v>
      </c>
      <c r="N31" s="38">
        <v>151</v>
      </c>
      <c r="O31" s="38">
        <v>180</v>
      </c>
      <c r="P31" s="40">
        <v>1044</v>
      </c>
      <c r="Q31" s="40">
        <v>210</v>
      </c>
      <c r="R31" s="40">
        <v>149</v>
      </c>
      <c r="S31" s="40">
        <v>193</v>
      </c>
      <c r="T31" s="40">
        <v>201</v>
      </c>
      <c r="U31" s="40">
        <v>182</v>
      </c>
      <c r="V31" s="40">
        <v>184</v>
      </c>
      <c r="W31" s="39">
        <v>1119</v>
      </c>
      <c r="X31" s="39">
        <v>178</v>
      </c>
      <c r="Y31" s="39">
        <v>147</v>
      </c>
      <c r="Z31" s="39">
        <v>173</v>
      </c>
      <c r="AA31" s="39">
        <v>172</v>
      </c>
      <c r="AB31" s="39">
        <v>201</v>
      </c>
      <c r="AC31" s="39">
        <v>181</v>
      </c>
      <c r="AD31" s="40">
        <v>1052</v>
      </c>
      <c r="AE31" s="39">
        <v>158</v>
      </c>
      <c r="AF31" s="39">
        <v>203</v>
      </c>
      <c r="AG31" s="39">
        <v>186</v>
      </c>
      <c r="AH31" s="39">
        <v>149</v>
      </c>
      <c r="AI31" s="39">
        <v>173</v>
      </c>
      <c r="AJ31" s="39">
        <v>174</v>
      </c>
      <c r="AK31" s="39">
        <v>1043</v>
      </c>
      <c r="AL31" s="41">
        <v>174.63333333333333</v>
      </c>
    </row>
    <row r="32" spans="1:38" ht="15">
      <c r="A32" s="52"/>
      <c r="B32" s="48" t="s">
        <v>185</v>
      </c>
      <c r="C32" s="38">
        <v>0</v>
      </c>
      <c r="D32" s="38">
        <v>0</v>
      </c>
      <c r="E32" s="38">
        <v>0</v>
      </c>
      <c r="F32" s="38">
        <v>0</v>
      </c>
      <c r="G32" s="38">
        <v>0</v>
      </c>
      <c r="H32" s="38">
        <v>0</v>
      </c>
      <c r="I32" s="39">
        <v>0</v>
      </c>
      <c r="J32" s="38">
        <v>95</v>
      </c>
      <c r="K32" s="38">
        <v>128</v>
      </c>
      <c r="L32" s="38">
        <v>128</v>
      </c>
      <c r="M32" s="38">
        <v>120</v>
      </c>
      <c r="N32" s="38">
        <v>105</v>
      </c>
      <c r="O32" s="38">
        <v>101</v>
      </c>
      <c r="P32" s="40">
        <v>677</v>
      </c>
      <c r="Q32" s="40">
        <v>0</v>
      </c>
      <c r="R32" s="40">
        <v>0</v>
      </c>
      <c r="S32" s="40">
        <v>0</v>
      </c>
      <c r="T32" s="40">
        <v>0</v>
      </c>
      <c r="U32" s="40">
        <v>0</v>
      </c>
      <c r="V32" s="40">
        <v>0</v>
      </c>
      <c r="W32" s="39">
        <v>0</v>
      </c>
      <c r="X32" s="39">
        <v>0</v>
      </c>
      <c r="Y32" s="39">
        <v>0</v>
      </c>
      <c r="Z32" s="39">
        <v>0</v>
      </c>
      <c r="AA32" s="39">
        <v>0</v>
      </c>
      <c r="AB32" s="39">
        <v>0</v>
      </c>
      <c r="AC32" s="39">
        <v>0</v>
      </c>
      <c r="AD32" s="40">
        <v>0</v>
      </c>
      <c r="AE32" s="39">
        <v>0</v>
      </c>
      <c r="AF32" s="39">
        <v>0</v>
      </c>
      <c r="AG32" s="39">
        <v>0</v>
      </c>
      <c r="AH32" s="39">
        <v>0</v>
      </c>
      <c r="AI32" s="39">
        <v>0</v>
      </c>
      <c r="AJ32" s="39">
        <v>0</v>
      </c>
      <c r="AK32" s="39">
        <v>0</v>
      </c>
      <c r="AL32" s="41">
        <v>112.83333333333333</v>
      </c>
    </row>
    <row r="33" spans="1:38" ht="15">
      <c r="A33" s="53"/>
      <c r="B33" s="65" t="s">
        <v>186</v>
      </c>
      <c r="C33" s="42">
        <v>0</v>
      </c>
      <c r="D33" s="42">
        <v>0</v>
      </c>
      <c r="E33" s="42">
        <v>0</v>
      </c>
      <c r="F33" s="42">
        <v>0</v>
      </c>
      <c r="G33" s="42">
        <v>0</v>
      </c>
      <c r="H33" s="42">
        <v>0</v>
      </c>
      <c r="I33" s="43">
        <v>981</v>
      </c>
      <c r="J33" s="42">
        <v>0</v>
      </c>
      <c r="K33" s="42">
        <v>0</v>
      </c>
      <c r="L33" s="42">
        <v>0</v>
      </c>
      <c r="M33" s="42">
        <v>0</v>
      </c>
      <c r="N33" s="42">
        <v>0</v>
      </c>
      <c r="O33" s="42">
        <v>0</v>
      </c>
      <c r="P33" s="44">
        <v>1721</v>
      </c>
      <c r="Q33" s="44">
        <v>0</v>
      </c>
      <c r="R33" s="44">
        <v>0</v>
      </c>
      <c r="S33" s="44">
        <v>0</v>
      </c>
      <c r="T33" s="44">
        <v>0</v>
      </c>
      <c r="U33" s="44">
        <v>0</v>
      </c>
      <c r="V33" s="44">
        <v>0</v>
      </c>
      <c r="W33" s="43">
        <v>1119</v>
      </c>
      <c r="X33" s="43">
        <v>0</v>
      </c>
      <c r="Y33" s="43">
        <v>0</v>
      </c>
      <c r="Z33" s="43">
        <v>0</v>
      </c>
      <c r="AA33" s="43">
        <v>0</v>
      </c>
      <c r="AB33" s="43">
        <v>0</v>
      </c>
      <c r="AC33" s="43">
        <v>0</v>
      </c>
      <c r="AD33" s="44">
        <v>1052</v>
      </c>
      <c r="AE33" s="43">
        <v>0</v>
      </c>
      <c r="AF33" s="43">
        <v>0</v>
      </c>
      <c r="AG33" s="43">
        <v>0</v>
      </c>
      <c r="AH33" s="43">
        <v>0</v>
      </c>
      <c r="AI33" s="43">
        <v>0</v>
      </c>
      <c r="AJ33" s="43">
        <v>0</v>
      </c>
      <c r="AK33" s="43">
        <v>1043</v>
      </c>
      <c r="AL33" s="45">
        <v>108.11111111111111</v>
      </c>
    </row>
    <row r="34" spans="1:38" ht="15">
      <c r="A34" s="52">
        <v>11</v>
      </c>
      <c r="B34" s="48" t="s">
        <v>187</v>
      </c>
      <c r="C34" s="38">
        <v>118</v>
      </c>
      <c r="D34" s="38">
        <v>136</v>
      </c>
      <c r="E34" s="38">
        <v>143</v>
      </c>
      <c r="F34" s="38">
        <v>150</v>
      </c>
      <c r="G34" s="38">
        <v>147</v>
      </c>
      <c r="H34" s="38">
        <v>129</v>
      </c>
      <c r="I34" s="39">
        <v>823</v>
      </c>
      <c r="J34" s="38">
        <v>117</v>
      </c>
      <c r="K34" s="38">
        <v>155</v>
      </c>
      <c r="L34" s="38">
        <v>177</v>
      </c>
      <c r="M34" s="38">
        <v>177</v>
      </c>
      <c r="N34" s="38">
        <v>159</v>
      </c>
      <c r="O34" s="38">
        <v>179</v>
      </c>
      <c r="P34" s="40">
        <v>964</v>
      </c>
      <c r="Q34" s="40">
        <v>162</v>
      </c>
      <c r="R34" s="40">
        <v>126</v>
      </c>
      <c r="S34" s="40">
        <v>139</v>
      </c>
      <c r="T34" s="40">
        <v>158</v>
      </c>
      <c r="U34" s="40">
        <v>143</v>
      </c>
      <c r="V34" s="40">
        <v>153</v>
      </c>
      <c r="W34" s="39">
        <v>881</v>
      </c>
      <c r="X34" s="39">
        <v>0</v>
      </c>
      <c r="Y34" s="39">
        <v>0</v>
      </c>
      <c r="Z34" s="39">
        <v>0</v>
      </c>
      <c r="AA34" s="39">
        <v>0</v>
      </c>
      <c r="AB34" s="39">
        <v>0</v>
      </c>
      <c r="AC34" s="39">
        <v>0</v>
      </c>
      <c r="AD34" s="40">
        <v>0</v>
      </c>
      <c r="AE34" s="39">
        <v>0</v>
      </c>
      <c r="AF34" s="39">
        <v>0</v>
      </c>
      <c r="AG34" s="39">
        <v>0</v>
      </c>
      <c r="AH34" s="39">
        <v>0</v>
      </c>
      <c r="AI34" s="39">
        <v>0</v>
      </c>
      <c r="AJ34" s="39">
        <v>0</v>
      </c>
      <c r="AK34" s="39">
        <v>0</v>
      </c>
      <c r="AL34" s="41">
        <v>148.22222222222223</v>
      </c>
    </row>
    <row r="35" spans="1:38" ht="15">
      <c r="A35" s="52"/>
      <c r="B35" s="48" t="s">
        <v>188</v>
      </c>
      <c r="C35" s="38">
        <v>0</v>
      </c>
      <c r="D35" s="38">
        <v>0</v>
      </c>
      <c r="E35" s="38">
        <v>0</v>
      </c>
      <c r="F35" s="38">
        <v>0</v>
      </c>
      <c r="G35" s="38">
        <v>0</v>
      </c>
      <c r="H35" s="38">
        <v>0</v>
      </c>
      <c r="I35" s="39">
        <v>0</v>
      </c>
      <c r="J35" s="38">
        <v>0</v>
      </c>
      <c r="K35" s="38">
        <v>0</v>
      </c>
      <c r="L35" s="38">
        <v>0</v>
      </c>
      <c r="M35" s="38">
        <v>0</v>
      </c>
      <c r="N35" s="38">
        <v>0</v>
      </c>
      <c r="O35" s="38">
        <v>0</v>
      </c>
      <c r="P35" s="40">
        <v>0</v>
      </c>
      <c r="Q35" s="40">
        <v>0</v>
      </c>
      <c r="R35" s="40">
        <v>0</v>
      </c>
      <c r="S35" s="40">
        <v>0</v>
      </c>
      <c r="T35" s="40">
        <v>0</v>
      </c>
      <c r="U35" s="40">
        <v>0</v>
      </c>
      <c r="V35" s="40">
        <v>0</v>
      </c>
      <c r="W35" s="39">
        <v>0</v>
      </c>
      <c r="X35" s="39">
        <v>0</v>
      </c>
      <c r="Y35" s="39">
        <v>0</v>
      </c>
      <c r="Z35" s="39">
        <v>0</v>
      </c>
      <c r="AA35" s="39">
        <v>0</v>
      </c>
      <c r="AB35" s="39">
        <v>0</v>
      </c>
      <c r="AC35" s="39">
        <v>0</v>
      </c>
      <c r="AD35" s="40">
        <v>0</v>
      </c>
      <c r="AE35" s="39">
        <v>0</v>
      </c>
      <c r="AF35" s="39">
        <v>0</v>
      </c>
      <c r="AG35" s="39">
        <v>0</v>
      </c>
      <c r="AH35" s="39">
        <v>0</v>
      </c>
      <c r="AI35" s="39">
        <v>0</v>
      </c>
      <c r="AJ35" s="39">
        <v>0</v>
      </c>
      <c r="AK35" s="39">
        <v>0</v>
      </c>
      <c r="AL35" s="41">
        <v>0</v>
      </c>
    </row>
    <row r="36" spans="1:38" ht="15">
      <c r="A36" s="53"/>
      <c r="B36" s="65" t="s">
        <v>165</v>
      </c>
      <c r="C36" s="42">
        <v>0</v>
      </c>
      <c r="D36" s="42">
        <v>0</v>
      </c>
      <c r="E36" s="42">
        <v>0</v>
      </c>
      <c r="F36" s="42">
        <v>0</v>
      </c>
      <c r="G36" s="42">
        <v>0</v>
      </c>
      <c r="H36" s="42">
        <v>0</v>
      </c>
      <c r="I36" s="43">
        <v>823</v>
      </c>
      <c r="J36" s="42">
        <v>0</v>
      </c>
      <c r="K36" s="42">
        <v>0</v>
      </c>
      <c r="L36" s="42">
        <v>0</v>
      </c>
      <c r="M36" s="42">
        <v>0</v>
      </c>
      <c r="N36" s="42">
        <v>0</v>
      </c>
      <c r="O36" s="42">
        <v>0</v>
      </c>
      <c r="P36" s="44">
        <v>964</v>
      </c>
      <c r="Q36" s="44">
        <v>0</v>
      </c>
      <c r="R36" s="44">
        <v>0</v>
      </c>
      <c r="S36" s="44">
        <v>0</v>
      </c>
      <c r="T36" s="44">
        <v>0</v>
      </c>
      <c r="U36" s="44">
        <v>0</v>
      </c>
      <c r="V36" s="44">
        <v>0</v>
      </c>
      <c r="W36" s="43">
        <v>881</v>
      </c>
      <c r="X36" s="43">
        <v>0</v>
      </c>
      <c r="Y36" s="43">
        <v>0</v>
      </c>
      <c r="Z36" s="43">
        <v>0</v>
      </c>
      <c r="AA36" s="43">
        <v>0</v>
      </c>
      <c r="AB36" s="43">
        <v>0</v>
      </c>
      <c r="AC36" s="43">
        <v>0</v>
      </c>
      <c r="AD36" s="44">
        <v>0</v>
      </c>
      <c r="AE36" s="43">
        <v>0</v>
      </c>
      <c r="AF36" s="43">
        <v>0</v>
      </c>
      <c r="AG36" s="43">
        <v>0</v>
      </c>
      <c r="AH36" s="43">
        <v>0</v>
      </c>
      <c r="AI36" s="43">
        <v>0</v>
      </c>
      <c r="AJ36" s="43">
        <v>0</v>
      </c>
      <c r="AK36" s="43">
        <v>0</v>
      </c>
      <c r="AL36" s="45">
        <v>74.11111111111111</v>
      </c>
    </row>
    <row r="37" spans="1:38" ht="15">
      <c r="A37" s="52">
        <v>12</v>
      </c>
      <c r="B37" s="48" t="s">
        <v>189</v>
      </c>
      <c r="C37" s="38">
        <v>0</v>
      </c>
      <c r="D37" s="38">
        <v>0</v>
      </c>
      <c r="E37" s="38">
        <v>0</v>
      </c>
      <c r="F37" s="38">
        <v>0</v>
      </c>
      <c r="G37" s="38">
        <v>0</v>
      </c>
      <c r="H37" s="38">
        <v>0</v>
      </c>
      <c r="I37" s="39">
        <v>0</v>
      </c>
      <c r="J37" s="38">
        <v>140</v>
      </c>
      <c r="K37" s="38">
        <v>106</v>
      </c>
      <c r="L37" s="38">
        <v>136</v>
      </c>
      <c r="M37" s="38">
        <v>127</v>
      </c>
      <c r="N37" s="38">
        <v>149</v>
      </c>
      <c r="O37" s="38">
        <v>137</v>
      </c>
      <c r="P37" s="67">
        <v>795</v>
      </c>
      <c r="Q37" s="67">
        <v>132</v>
      </c>
      <c r="R37" s="67">
        <v>151</v>
      </c>
      <c r="S37" s="67">
        <v>130</v>
      </c>
      <c r="T37" s="67">
        <v>174</v>
      </c>
      <c r="U37" s="67">
        <v>173</v>
      </c>
      <c r="V37" s="67">
        <v>143</v>
      </c>
      <c r="W37" s="66">
        <v>903</v>
      </c>
      <c r="X37" s="66">
        <v>0</v>
      </c>
      <c r="Y37" s="66">
        <v>0</v>
      </c>
      <c r="Z37" s="66">
        <v>0</v>
      </c>
      <c r="AA37" s="66">
        <v>0</v>
      </c>
      <c r="AB37" s="66">
        <v>0</v>
      </c>
      <c r="AC37" s="66">
        <v>0</v>
      </c>
      <c r="AD37" s="67">
        <v>0</v>
      </c>
      <c r="AE37" s="39">
        <v>0</v>
      </c>
      <c r="AF37" s="39">
        <v>0</v>
      </c>
      <c r="AG37" s="39">
        <v>0</v>
      </c>
      <c r="AH37" s="39">
        <v>0</v>
      </c>
      <c r="AI37" s="39">
        <v>0</v>
      </c>
      <c r="AJ37" s="39">
        <v>0</v>
      </c>
      <c r="AK37" s="39">
        <v>0</v>
      </c>
      <c r="AL37" s="41">
        <v>141.5</v>
      </c>
    </row>
    <row r="38" spans="1:38" ht="15">
      <c r="A38" s="52"/>
      <c r="B38" s="48" t="s">
        <v>190</v>
      </c>
      <c r="C38" s="38">
        <v>0</v>
      </c>
      <c r="D38" s="38">
        <v>0</v>
      </c>
      <c r="E38" s="38">
        <v>0</v>
      </c>
      <c r="F38" s="38">
        <v>0</v>
      </c>
      <c r="G38" s="38">
        <v>0</v>
      </c>
      <c r="H38" s="38">
        <v>0</v>
      </c>
      <c r="I38" s="39">
        <v>0</v>
      </c>
      <c r="J38" s="38">
        <v>0</v>
      </c>
      <c r="K38" s="38">
        <v>0</v>
      </c>
      <c r="L38" s="38">
        <v>0</v>
      </c>
      <c r="M38" s="38">
        <v>0</v>
      </c>
      <c r="N38" s="38">
        <v>0</v>
      </c>
      <c r="O38" s="38">
        <v>0</v>
      </c>
      <c r="P38" s="67">
        <v>0</v>
      </c>
      <c r="Q38" s="67">
        <v>0</v>
      </c>
      <c r="R38" s="67">
        <v>0</v>
      </c>
      <c r="S38" s="67">
        <v>0</v>
      </c>
      <c r="T38" s="67">
        <v>0</v>
      </c>
      <c r="U38" s="67">
        <v>0</v>
      </c>
      <c r="V38" s="67">
        <v>0</v>
      </c>
      <c r="W38" s="66">
        <v>0</v>
      </c>
      <c r="X38" s="66">
        <v>0</v>
      </c>
      <c r="Y38" s="66">
        <v>0</v>
      </c>
      <c r="Z38" s="66">
        <v>0</v>
      </c>
      <c r="AA38" s="66">
        <v>0</v>
      </c>
      <c r="AB38" s="66">
        <v>0</v>
      </c>
      <c r="AC38" s="66">
        <v>0</v>
      </c>
      <c r="AD38" s="67">
        <v>0</v>
      </c>
      <c r="AE38" s="39">
        <v>0</v>
      </c>
      <c r="AF38" s="39">
        <v>0</v>
      </c>
      <c r="AG38" s="39">
        <v>0</v>
      </c>
      <c r="AH38" s="39">
        <v>0</v>
      </c>
      <c r="AI38" s="39">
        <v>0</v>
      </c>
      <c r="AJ38" s="39">
        <v>0</v>
      </c>
      <c r="AK38" s="39">
        <v>0</v>
      </c>
      <c r="AL38" s="41">
        <v>0</v>
      </c>
    </row>
    <row r="39" spans="1:38" ht="15">
      <c r="A39" s="53"/>
      <c r="B39" s="65" t="s">
        <v>191</v>
      </c>
      <c r="C39" s="42">
        <v>0</v>
      </c>
      <c r="D39" s="42">
        <v>0</v>
      </c>
      <c r="E39" s="42">
        <v>0</v>
      </c>
      <c r="F39" s="42">
        <v>0</v>
      </c>
      <c r="G39" s="42">
        <v>0</v>
      </c>
      <c r="H39" s="42">
        <v>0</v>
      </c>
      <c r="I39" s="43">
        <v>0</v>
      </c>
      <c r="J39" s="42">
        <v>0</v>
      </c>
      <c r="K39" s="42">
        <v>0</v>
      </c>
      <c r="L39" s="42">
        <v>0</v>
      </c>
      <c r="M39" s="42">
        <v>0</v>
      </c>
      <c r="N39" s="42">
        <v>0</v>
      </c>
      <c r="O39" s="42">
        <v>0</v>
      </c>
      <c r="P39" s="69">
        <v>795</v>
      </c>
      <c r="Q39" s="69">
        <v>0</v>
      </c>
      <c r="R39" s="69">
        <v>0</v>
      </c>
      <c r="S39" s="69">
        <v>0</v>
      </c>
      <c r="T39" s="69">
        <v>0</v>
      </c>
      <c r="U39" s="69">
        <v>0</v>
      </c>
      <c r="V39" s="69">
        <v>0</v>
      </c>
      <c r="W39" s="68">
        <v>903</v>
      </c>
      <c r="X39" s="68">
        <v>0</v>
      </c>
      <c r="Y39" s="68">
        <v>0</v>
      </c>
      <c r="Z39" s="68">
        <v>0</v>
      </c>
      <c r="AA39" s="68">
        <v>0</v>
      </c>
      <c r="AB39" s="68">
        <v>0</v>
      </c>
      <c r="AC39" s="68">
        <v>0</v>
      </c>
      <c r="AD39" s="69">
        <v>0</v>
      </c>
      <c r="AE39" s="43">
        <v>0</v>
      </c>
      <c r="AF39" s="43">
        <v>0</v>
      </c>
      <c r="AG39" s="43">
        <v>0</v>
      </c>
      <c r="AH39" s="43">
        <v>0</v>
      </c>
      <c r="AI39" s="43">
        <v>0</v>
      </c>
      <c r="AJ39" s="43">
        <v>0</v>
      </c>
      <c r="AK39" s="43">
        <v>0</v>
      </c>
      <c r="AL39" s="45">
        <v>47.166666666666664</v>
      </c>
    </row>
    <row r="40" spans="1:67" s="16" customFormat="1" ht="15.75">
      <c r="A40" s="132" t="s">
        <v>351</v>
      </c>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30"/>
      <c r="BO40" s="127"/>
    </row>
    <row r="42" ht="15">
      <c r="A42" s="70"/>
    </row>
  </sheetData>
  <sheetProtection/>
  <mergeCells count="3">
    <mergeCell ref="A1:AL1"/>
    <mergeCell ref="B2:B3"/>
    <mergeCell ref="AL2:AL3"/>
  </mergeCells>
  <conditionalFormatting sqref="C6:H6 C39:H40 J6:O6 J39:O40 Q6:V6 Q39:V40 X6:AC6 X39:AC40 AE6:AJ6 AE39:AJ40 C9:H9 C12:H12 C15:H15 C18:H18 C21:H21 C24:H24 J9:O9 J12:O12 J15:O15 J18:O18 J21:O21 J24:O24 Q9:V9 Q12:V12 Q15:V15 Q18:V18 Q21:V21 Q24:V24 X9:AC9 X12:AC12 X15:AC15 X18:AC18 X21:AC21 X24:AC24 AE9:AJ9 AE12:AJ12 AE15:AJ15 AE18:AJ18 AE21:AJ21 AE24:AJ24 C27:H36 J27:O36 Q27:V36 X27:AC36 AE27:AJ36">
    <cfRule type="cellIs" priority="21" dxfId="203" operator="between" stopIfTrue="1">
      <formula>200</formula>
      <formula>249</formula>
    </cfRule>
    <cfRule type="cellIs" priority="22" dxfId="202" operator="greaterThanOrEqual" stopIfTrue="1">
      <formula>250</formula>
    </cfRule>
  </conditionalFormatting>
  <conditionalFormatting sqref="I4:AK4 I37:AK37 J7:AK8 J10:AK11 J13:AK14 J16:AK17 J19:AK20 J22:AK23 J25:AK26 I7 I10 I13 I16 I19 I22 I25 P5:P6 P38:P40 W5:W6 W38:W40 AD5:AD6 AD38:AD40 AK5:AK6 AK38:AK40 P9 P12 P15 P18 P21 P24 W9 W12 W15 W18 W21 W24 AD9 AD12 AD15 AD18 AD21 AD24 AK9 AK12 AK15 AK18 AK21 AK24 P27:P36 W27:W36 AD27:AD36 AK27:AK36 C4:H40 J28:O29 Q28:V29 X28:AC29 AE28:AJ29 J31:O32 Q31:V32 X31:AC32 AE31:AJ32 J34:O35 Q34:V35 X34:AC35 AE34:AJ35 I28 I31 I34">
    <cfRule type="cellIs" priority="19" dxfId="202" operator="greaterThanOrEqual" stopIfTrue="1">
      <formula>1200</formula>
    </cfRule>
    <cfRule type="cellIs" priority="20" dxfId="203" operator="greaterThanOrEqual" stopIfTrue="1">
      <formula>1080</formula>
    </cfRule>
  </conditionalFormatting>
  <conditionalFormatting sqref="AL4:AL40">
    <cfRule type="cellIs" priority="17" dxfId="202" operator="greaterThanOrEqual" stopIfTrue="1">
      <formula>200</formula>
    </cfRule>
    <cfRule type="cellIs" priority="18" dxfId="203" operator="greaterThanOrEqual" stopIfTrue="1">
      <formula>190</formula>
    </cfRule>
  </conditionalFormatting>
  <conditionalFormatting sqref="AL4:AL5 AL37:AL38 C8:AL8 C11:AL11 C14:AL14 C17:AL17 C20:AL20 C23:AL23 C26:AL26 AL7 AL10 AL13 AL16 AL19 AL22 AL25 K4:O4 K37:O37 R4:V4 R37:V37 Y4:AC4 Y37:AC37 AF4:AJ4 AF37:AJ37 J4:J6 Q4:Q6 X4:X6 AE4:AE6 J7:O7 K10:O10 K13:O13 K16:O16 K19:O19 K22:O22 K25:O25 Q7:V7 R10:V10 R13:V13 R16:V16 R19:V19 R22:V22 R25:V25 X7:AC7 Y10:AC10 Y13:AC13 Y16:AC16 Y19:AC19 Y22:AC22 Y25:AC25 AE7:AJ7 AF10:AJ10 AF13:AJ13 AF16:AJ16 AF19:AJ19 AF22:AJ22 AF25:AJ25 C4:H7 C9:H10 C12:H13 C15:H16 C18:H19 C21:H22 C24:H25 C27:H40 J9:J10 J12:J13 J15:J16 J18:J19 J21:J22 J24:J25 Q9:Q10 Q12:Q13 Q15:Q16 Q18:Q19 Q21:Q22 Q24:Q25 X9:X10 X12:X13 X15:X16 X18:X19 X21:X22 X24:X25 AE9:AE10 AE12:AE13 AE15:AE16 AE18:AE19 AE21:AE22 AE24:AE25 J27:J40 Q27:Q40 X27:X40 AE27:AE40 I29 K29:P29 R29:W29 Y29:AD29 AF29:AL29 I32 K32:P32 R32:W32 Y32:AD32 AF32:AL32 I35 K35:P35 R35:W35 Y35:AD35 AF35:AL35 AL28 AL31 AL34 K28:O28 K31:O31 K34:O34 R28:V28 R31:V31 R34:V34 Y28:AC28 Y31:AC31 Y34:AC34 AF28:AJ28 AF31:AJ31 AF34:AJ34">
    <cfRule type="cellIs" priority="15" dxfId="202" operator="greaterThanOrEqual" stopIfTrue="1">
      <formula>230</formula>
    </cfRule>
    <cfRule type="cellIs" priority="16" dxfId="203" operator="greaterThanOrEqual" stopIfTrue="1">
      <formula>190</formula>
    </cfRule>
  </conditionalFormatting>
  <conditionalFormatting sqref="I5 I38 I8 I11 I14 I17 I20 I23 I26 P5:P6 P38:P40 W5:W6 W38:W40 AD5:AD6 AD38:AD40 AK5:AK6 AK38:AK40 P8:P9 P11:P12 P14:P15 P17:P18 P20:P21 P23:P24 W8:W9 W11:W12 W14:W15 W17:W18 W20:W21 W23:W24 AD8:AD9 AD11:AD12 AD14:AD15 AD17:AD18 AD20:AD21 AD23:AD24 AK8:AK9 AK11:AK12 AK14:AK15 AK17:AK18 AK20:AK21 AK23:AK24 I29 I32 I35 P26:P36 W26:W36 AD26:AD36 AK26:AK36">
    <cfRule type="cellIs" priority="14" dxfId="203" operator="greaterThanOrEqual" stopIfTrue="1">
      <formula>1080</formula>
    </cfRule>
  </conditionalFormatting>
  <conditionalFormatting sqref="I6 I39:I40 P6 P39:P40 W6 W39:W40 AD6 AD39:AD40 AK6 AK39:AK40 I9 I12 I15 I18 I21 I24 P9 P12 P15 P18 P21 P24 W9 W12 W15 W18 W21 W24 AD9 AD12 AD15 AD18 AD21 AD24 AK9 AK12 AK15 AK18 AK21 AK24 I27:I36 P27:P36 W27:W36 AD27:AD36 AK27:AK36">
    <cfRule type="cellIs" priority="12" dxfId="202" operator="greaterThanOrEqual" stopIfTrue="1">
      <formula>2400</formula>
    </cfRule>
    <cfRule type="cellIs" priority="13" dxfId="203" operator="greaterThanOrEqual" stopIfTrue="1">
      <formula>2160</formula>
    </cfRule>
  </conditionalFormatting>
  <conditionalFormatting sqref="I5 I38 I8 I11 I14 I17 I20 I23 I26 P5:P6 P38:P40 W5:W6 W38:W40 AD5:AD6 AD38:AD40 AK5:AK6 AK38:AK40 P8:P9 P11:P12 P14:P15 P17:P18 P20:P21 P23:P24 W8:W9 W11:W12 W14:W15 W17:W18 W20:W21 W23:W24 AD8:AD9 AD11:AD12 AD14:AD15 AD17:AD18 AD20:AD21 AD23:AD24 AK8:AK9 AK11:AK12 AK14:AK15 AK17:AK18 AK20:AK21 AK23:AK24 I29 I32 I35 P26:P36 W26:W36 AD26:AD36 AK26:AK36">
    <cfRule type="cellIs" priority="11" dxfId="202" operator="greaterThanOrEqual" stopIfTrue="1">
      <formula>1200</formula>
    </cfRule>
  </conditionalFormatting>
  <conditionalFormatting sqref="C40:H40 J40:O40 Q40:V40 X40:AC40 AE40:AJ40 AL40:AQ40 AS40:AX40 AZ40:BE40 BG40:BL40">
    <cfRule type="cellIs" priority="9" dxfId="202" operator="greaterThanOrEqual" stopIfTrue="1">
      <formula>240</formula>
    </cfRule>
    <cfRule type="cellIs" priority="10" dxfId="203" operator="greaterThanOrEqual" stopIfTrue="1">
      <formula>200</formula>
    </cfRule>
  </conditionalFormatting>
  <conditionalFormatting sqref="BO40">
    <cfRule type="cellIs" priority="7" dxfId="202" operator="greaterThanOrEqual" stopIfTrue="1">
      <formula>200</formula>
    </cfRule>
    <cfRule type="cellIs" priority="8" dxfId="203" operator="greaterThanOrEqual" stopIfTrue="1">
      <formula>190</formula>
    </cfRule>
  </conditionalFormatting>
  <conditionalFormatting sqref="AE40:AJ40 AL40:AQ40 AS40:AX40 AZ40:BE40 BG40:BL40">
    <cfRule type="cellIs" priority="5" dxfId="202" operator="greaterThanOrEqual" stopIfTrue="1">
      <formula>230</formula>
    </cfRule>
    <cfRule type="cellIs" priority="6" dxfId="203" operator="greaterThanOrEqual" stopIfTrue="1">
      <formula>190</formula>
    </cfRule>
  </conditionalFormatting>
  <conditionalFormatting sqref="P40 I40 W40 AD40 AK40 AR40 BM40 AY40 BF40">
    <cfRule type="cellIs" priority="3" dxfId="204" operator="between">
      <formula>1140</formula>
      <formula>1200</formula>
    </cfRule>
    <cfRule type="cellIs" priority="4" dxfId="205" operator="greaterThanOrEqual">
      <formula>1200</formula>
    </cfRule>
  </conditionalFormatting>
  <conditionalFormatting sqref="I40">
    <cfRule type="cellIs" priority="1" dxfId="206" operator="between">
      <formula>1140</formula>
      <formula>1200</formula>
    </cfRule>
    <cfRule type="cellIs" priority="2" dxfId="205" operator="greaterThanOrEqual">
      <formula>1200</formula>
    </cfRule>
  </conditionalFormatting>
  <printOptions/>
  <pageMargins left="0.7" right="0.7" top="0.75" bottom="0.75" header="0.3" footer="0.3"/>
  <pageSetup horizontalDpi="300" verticalDpi="300" orientation="portrait" paperSize="9" scale="80" r:id="rId1"/>
</worksheet>
</file>

<file path=xl/worksheets/sheet7.xml><?xml version="1.0" encoding="utf-8"?>
<worksheet xmlns="http://schemas.openxmlformats.org/spreadsheetml/2006/main" xmlns:r="http://schemas.openxmlformats.org/officeDocument/2006/relationships">
  <dimension ref="A1:BO139"/>
  <sheetViews>
    <sheetView zoomScalePageLayoutView="0" workbookViewId="0" topLeftCell="A1">
      <selection activeCell="A139" sqref="A139:IV139"/>
    </sheetView>
  </sheetViews>
  <sheetFormatPr defaultColWidth="9.140625" defaultRowHeight="15"/>
  <cols>
    <col min="1" max="1" width="4.421875" style="0" customWidth="1"/>
    <col min="2" max="2" width="35.140625" style="0" customWidth="1"/>
    <col min="3" max="8" width="0" style="0" hidden="1" customWidth="1"/>
    <col min="9" max="9" width="12.00390625" style="0" bestFit="1" customWidth="1"/>
    <col min="10" max="15" width="0" style="0" hidden="1" customWidth="1"/>
    <col min="16" max="16" width="12.00390625" style="0" bestFit="1" customWidth="1"/>
    <col min="17" max="22" width="0" style="0" hidden="1" customWidth="1"/>
    <col min="23" max="23" width="12.00390625" style="0" bestFit="1" customWidth="1"/>
    <col min="24" max="29" width="0" style="0" hidden="1" customWidth="1"/>
    <col min="30" max="30" width="12.00390625" style="0" bestFit="1" customWidth="1"/>
    <col min="31" max="36" width="0" style="0" hidden="1" customWidth="1"/>
    <col min="37" max="37" width="12.00390625" style="0" bestFit="1" customWidth="1"/>
    <col min="38" max="38" width="11.57421875" style="0" customWidth="1"/>
  </cols>
  <sheetData>
    <row r="1" spans="1:38" s="20" customFormat="1" ht="15.75">
      <c r="A1" s="236" t="s">
        <v>331</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row>
    <row r="2" spans="1:38" s="54" customFormat="1" ht="15">
      <c r="A2" s="56"/>
      <c r="B2" s="237" t="s">
        <v>156</v>
      </c>
      <c r="C2" s="57">
        <v>1</v>
      </c>
      <c r="D2" s="57">
        <v>2</v>
      </c>
      <c r="E2" s="57">
        <v>3</v>
      </c>
      <c r="F2" s="57">
        <v>4</v>
      </c>
      <c r="G2" s="57">
        <v>5</v>
      </c>
      <c r="H2" s="57">
        <v>6</v>
      </c>
      <c r="I2" s="58" t="s">
        <v>1</v>
      </c>
      <c r="J2" s="57">
        <v>7</v>
      </c>
      <c r="K2" s="57">
        <v>8</v>
      </c>
      <c r="L2" s="57">
        <v>9</v>
      </c>
      <c r="M2" s="57">
        <v>10</v>
      </c>
      <c r="N2" s="57">
        <v>11</v>
      </c>
      <c r="O2" s="57">
        <v>12</v>
      </c>
      <c r="P2" s="61" t="s">
        <v>2</v>
      </c>
      <c r="Q2" s="59">
        <v>13</v>
      </c>
      <c r="R2" s="59">
        <v>14</v>
      </c>
      <c r="S2" s="59">
        <v>15</v>
      </c>
      <c r="T2" s="59">
        <v>16</v>
      </c>
      <c r="U2" s="59">
        <v>17</v>
      </c>
      <c r="V2" s="59">
        <v>18</v>
      </c>
      <c r="W2" s="58" t="s">
        <v>3</v>
      </c>
      <c r="X2" s="58">
        <v>19</v>
      </c>
      <c r="Y2" s="58">
        <v>20</v>
      </c>
      <c r="Z2" s="58">
        <v>21</v>
      </c>
      <c r="AA2" s="58">
        <v>22</v>
      </c>
      <c r="AB2" s="58">
        <v>23</v>
      </c>
      <c r="AC2" s="58">
        <v>24</v>
      </c>
      <c r="AD2" s="61" t="s">
        <v>4</v>
      </c>
      <c r="AE2" s="58">
        <v>25</v>
      </c>
      <c r="AF2" s="58">
        <v>26</v>
      </c>
      <c r="AG2" s="58">
        <v>27</v>
      </c>
      <c r="AH2" s="58">
        <v>28</v>
      </c>
      <c r="AI2" s="58">
        <v>29</v>
      </c>
      <c r="AJ2" s="58">
        <v>30</v>
      </c>
      <c r="AK2" s="58" t="s">
        <v>5</v>
      </c>
      <c r="AL2" s="237" t="s">
        <v>11</v>
      </c>
    </row>
    <row r="3" spans="1:38" ht="15">
      <c r="A3" s="46"/>
      <c r="B3" s="238"/>
      <c r="C3" s="37"/>
      <c r="D3" s="37"/>
      <c r="E3" s="37"/>
      <c r="F3" s="37"/>
      <c r="G3" s="37"/>
      <c r="H3" s="37"/>
      <c r="I3" s="63" t="s">
        <v>192</v>
      </c>
      <c r="J3" s="60"/>
      <c r="K3" s="60"/>
      <c r="L3" s="60"/>
      <c r="M3" s="60"/>
      <c r="N3" s="60"/>
      <c r="O3" s="60"/>
      <c r="P3" s="62" t="s">
        <v>193</v>
      </c>
      <c r="Q3" s="64"/>
      <c r="R3" s="64"/>
      <c r="S3" s="64"/>
      <c r="T3" s="64"/>
      <c r="U3" s="64"/>
      <c r="V3" s="64"/>
      <c r="W3" s="63" t="s">
        <v>194</v>
      </c>
      <c r="X3" s="63"/>
      <c r="Y3" s="63"/>
      <c r="Z3" s="63"/>
      <c r="AA3" s="63"/>
      <c r="AB3" s="63"/>
      <c r="AC3" s="63"/>
      <c r="AD3" s="62" t="s">
        <v>195</v>
      </c>
      <c r="AE3" s="63"/>
      <c r="AF3" s="63"/>
      <c r="AG3" s="63"/>
      <c r="AH3" s="63"/>
      <c r="AI3" s="63"/>
      <c r="AJ3" s="63"/>
      <c r="AK3" s="63" t="s">
        <v>196</v>
      </c>
      <c r="AL3" s="238"/>
    </row>
    <row r="4" spans="1:38" ht="15">
      <c r="A4" s="32">
        <v>1</v>
      </c>
      <c r="B4" s="23" t="s">
        <v>254</v>
      </c>
      <c r="C4" s="24">
        <v>158</v>
      </c>
      <c r="D4" s="24">
        <v>166</v>
      </c>
      <c r="E4" s="24">
        <v>172</v>
      </c>
      <c r="F4" s="24">
        <v>182</v>
      </c>
      <c r="G4" s="24">
        <v>151</v>
      </c>
      <c r="H4" s="24">
        <v>153</v>
      </c>
      <c r="I4" s="35">
        <v>982</v>
      </c>
      <c r="J4" s="34">
        <v>181</v>
      </c>
      <c r="K4" s="34">
        <v>229</v>
      </c>
      <c r="L4" s="34">
        <v>186</v>
      </c>
      <c r="M4" s="34">
        <v>166</v>
      </c>
      <c r="N4" s="34">
        <v>155</v>
      </c>
      <c r="O4" s="34">
        <v>174</v>
      </c>
      <c r="P4" s="101">
        <v>1091</v>
      </c>
      <c r="Q4" s="34">
        <v>181</v>
      </c>
      <c r="R4" s="34">
        <v>180</v>
      </c>
      <c r="S4" s="34">
        <v>173</v>
      </c>
      <c r="T4" s="34">
        <v>181</v>
      </c>
      <c r="U4" s="34">
        <v>192</v>
      </c>
      <c r="V4" s="34">
        <v>203</v>
      </c>
      <c r="W4" s="35">
        <v>1110</v>
      </c>
      <c r="X4" s="34">
        <v>189</v>
      </c>
      <c r="Y4" s="34">
        <v>207</v>
      </c>
      <c r="Z4" s="34">
        <v>126</v>
      </c>
      <c r="AA4" s="34">
        <v>182</v>
      </c>
      <c r="AB4" s="34">
        <v>178</v>
      </c>
      <c r="AC4" s="34">
        <v>234</v>
      </c>
      <c r="AD4" s="101">
        <v>1116</v>
      </c>
      <c r="AE4" s="34">
        <v>161</v>
      </c>
      <c r="AF4" s="34">
        <v>233</v>
      </c>
      <c r="AG4" s="34">
        <v>210</v>
      </c>
      <c r="AH4" s="34">
        <v>196</v>
      </c>
      <c r="AI4" s="34">
        <v>189</v>
      </c>
      <c r="AJ4" s="34">
        <v>147</v>
      </c>
      <c r="AK4" s="35">
        <v>1136</v>
      </c>
      <c r="AL4" s="26">
        <v>181.16666666666666</v>
      </c>
    </row>
    <row r="5" spans="1:38" ht="15">
      <c r="A5" s="32"/>
      <c r="B5" s="23" t="s">
        <v>255</v>
      </c>
      <c r="C5" s="24">
        <v>209</v>
      </c>
      <c r="D5" s="24">
        <v>144</v>
      </c>
      <c r="E5" s="24">
        <v>180</v>
      </c>
      <c r="F5" s="24">
        <v>191</v>
      </c>
      <c r="G5" s="24">
        <v>159</v>
      </c>
      <c r="H5" s="24">
        <v>217</v>
      </c>
      <c r="I5" s="35">
        <v>1100</v>
      </c>
      <c r="J5" s="34">
        <v>213</v>
      </c>
      <c r="K5" s="34">
        <v>235</v>
      </c>
      <c r="L5" s="34">
        <v>183</v>
      </c>
      <c r="M5" s="34">
        <v>149</v>
      </c>
      <c r="N5" s="34">
        <v>192</v>
      </c>
      <c r="O5" s="34">
        <v>183</v>
      </c>
      <c r="P5" s="101">
        <v>1155</v>
      </c>
      <c r="Q5" s="34">
        <v>190</v>
      </c>
      <c r="R5" s="34">
        <v>191</v>
      </c>
      <c r="S5" s="34">
        <v>148</v>
      </c>
      <c r="T5" s="34">
        <v>151</v>
      </c>
      <c r="U5" s="34">
        <v>206</v>
      </c>
      <c r="V5" s="34">
        <v>213</v>
      </c>
      <c r="W5" s="35">
        <v>1099</v>
      </c>
      <c r="X5" s="34">
        <v>148</v>
      </c>
      <c r="Y5" s="34">
        <v>211</v>
      </c>
      <c r="Z5" s="34">
        <v>202</v>
      </c>
      <c r="AA5" s="34">
        <v>188</v>
      </c>
      <c r="AB5" s="34">
        <v>147</v>
      </c>
      <c r="AC5" s="34">
        <v>124</v>
      </c>
      <c r="AD5" s="101">
        <v>1020</v>
      </c>
      <c r="AE5" s="34">
        <v>225</v>
      </c>
      <c r="AF5" s="34">
        <v>190</v>
      </c>
      <c r="AG5" s="34">
        <v>191</v>
      </c>
      <c r="AH5" s="34">
        <v>166</v>
      </c>
      <c r="AI5" s="34">
        <v>203</v>
      </c>
      <c r="AJ5" s="34">
        <v>233</v>
      </c>
      <c r="AK5" s="35">
        <v>1208</v>
      </c>
      <c r="AL5" s="26">
        <v>186.06666666666666</v>
      </c>
    </row>
    <row r="6" spans="1:38" ht="15">
      <c r="A6" s="33"/>
      <c r="B6" s="154" t="s">
        <v>191</v>
      </c>
      <c r="C6" s="154"/>
      <c r="D6" s="154"/>
      <c r="E6" s="154"/>
      <c r="F6" s="154"/>
      <c r="G6" s="154"/>
      <c r="H6" s="154"/>
      <c r="I6" s="155">
        <v>2082</v>
      </c>
      <c r="J6" s="156"/>
      <c r="K6" s="156"/>
      <c r="L6" s="156"/>
      <c r="M6" s="156"/>
      <c r="N6" s="156"/>
      <c r="O6" s="156"/>
      <c r="P6" s="155">
        <v>2246</v>
      </c>
      <c r="Q6" s="156"/>
      <c r="R6" s="156"/>
      <c r="S6" s="156"/>
      <c r="T6" s="156"/>
      <c r="U6" s="156"/>
      <c r="V6" s="156"/>
      <c r="W6" s="155">
        <v>2209</v>
      </c>
      <c r="X6" s="156"/>
      <c r="Y6" s="156"/>
      <c r="Z6" s="156"/>
      <c r="AA6" s="156"/>
      <c r="AB6" s="156"/>
      <c r="AC6" s="156"/>
      <c r="AD6" s="155">
        <v>2136</v>
      </c>
      <c r="AE6" s="156"/>
      <c r="AF6" s="156"/>
      <c r="AG6" s="156"/>
      <c r="AH6" s="156"/>
      <c r="AI6" s="156"/>
      <c r="AJ6" s="156"/>
      <c r="AK6" s="155">
        <v>2344</v>
      </c>
      <c r="AL6" s="157">
        <v>188.86111111111111</v>
      </c>
    </row>
    <row r="7" spans="1:38" ht="15">
      <c r="A7" s="32">
        <v>2</v>
      </c>
      <c r="B7" s="23" t="s">
        <v>256</v>
      </c>
      <c r="C7" s="24">
        <v>147</v>
      </c>
      <c r="D7" s="24">
        <v>141</v>
      </c>
      <c r="E7" s="24">
        <v>156</v>
      </c>
      <c r="F7" s="24">
        <v>149</v>
      </c>
      <c r="G7" s="24">
        <v>170</v>
      </c>
      <c r="H7" s="24">
        <v>148</v>
      </c>
      <c r="I7" s="35">
        <v>911</v>
      </c>
      <c r="J7" s="34">
        <v>138</v>
      </c>
      <c r="K7" s="34">
        <v>115</v>
      </c>
      <c r="L7" s="34">
        <v>122</v>
      </c>
      <c r="M7" s="34">
        <v>136</v>
      </c>
      <c r="N7" s="34">
        <v>161</v>
      </c>
      <c r="O7" s="34">
        <v>185</v>
      </c>
      <c r="P7" s="101">
        <v>857</v>
      </c>
      <c r="Q7" s="34">
        <v>193</v>
      </c>
      <c r="R7" s="34">
        <v>211</v>
      </c>
      <c r="S7" s="34">
        <v>194</v>
      </c>
      <c r="T7" s="34">
        <v>208</v>
      </c>
      <c r="U7" s="34">
        <v>214</v>
      </c>
      <c r="V7" s="34">
        <v>193</v>
      </c>
      <c r="W7" s="35">
        <v>1213</v>
      </c>
      <c r="X7" s="34">
        <v>174</v>
      </c>
      <c r="Y7" s="34">
        <v>188</v>
      </c>
      <c r="Z7" s="34">
        <v>118</v>
      </c>
      <c r="AA7" s="34">
        <v>246</v>
      </c>
      <c r="AB7" s="34">
        <v>182</v>
      </c>
      <c r="AC7" s="34">
        <v>194</v>
      </c>
      <c r="AD7" s="101">
        <v>1102</v>
      </c>
      <c r="AE7" s="34">
        <v>234</v>
      </c>
      <c r="AF7" s="34">
        <v>170</v>
      </c>
      <c r="AG7" s="34">
        <v>169</v>
      </c>
      <c r="AH7" s="34">
        <v>208</v>
      </c>
      <c r="AI7" s="34">
        <v>147</v>
      </c>
      <c r="AJ7" s="34">
        <v>201</v>
      </c>
      <c r="AK7" s="35">
        <v>1129</v>
      </c>
      <c r="AL7" s="26">
        <v>173.73333333333332</v>
      </c>
    </row>
    <row r="8" spans="1:38" ht="15">
      <c r="A8" s="32"/>
      <c r="B8" s="23" t="s">
        <v>257</v>
      </c>
      <c r="C8" s="24">
        <v>150</v>
      </c>
      <c r="D8" s="24">
        <v>197</v>
      </c>
      <c r="E8" s="24">
        <v>155</v>
      </c>
      <c r="F8" s="24">
        <v>171</v>
      </c>
      <c r="G8" s="24">
        <v>146</v>
      </c>
      <c r="H8" s="24">
        <v>122</v>
      </c>
      <c r="I8" s="35">
        <v>941</v>
      </c>
      <c r="J8" s="34">
        <v>128</v>
      </c>
      <c r="K8" s="34">
        <v>186</v>
      </c>
      <c r="L8" s="34">
        <v>147</v>
      </c>
      <c r="M8" s="34">
        <v>143</v>
      </c>
      <c r="N8" s="34">
        <v>175</v>
      </c>
      <c r="O8" s="34">
        <v>139</v>
      </c>
      <c r="P8" s="101">
        <v>918</v>
      </c>
      <c r="Q8" s="34">
        <v>200</v>
      </c>
      <c r="R8" s="34">
        <v>190</v>
      </c>
      <c r="S8" s="34">
        <v>183</v>
      </c>
      <c r="T8" s="34">
        <v>147</v>
      </c>
      <c r="U8" s="34">
        <v>216</v>
      </c>
      <c r="V8" s="34">
        <v>166</v>
      </c>
      <c r="W8" s="35">
        <v>1102</v>
      </c>
      <c r="X8" s="34">
        <v>189</v>
      </c>
      <c r="Y8" s="34">
        <v>162</v>
      </c>
      <c r="Z8" s="34">
        <v>142</v>
      </c>
      <c r="AA8" s="34">
        <v>185</v>
      </c>
      <c r="AB8" s="34">
        <v>234</v>
      </c>
      <c r="AC8" s="34">
        <v>226</v>
      </c>
      <c r="AD8" s="101">
        <v>1138</v>
      </c>
      <c r="AE8" s="34">
        <v>198</v>
      </c>
      <c r="AF8" s="34">
        <v>166</v>
      </c>
      <c r="AG8" s="34">
        <v>189</v>
      </c>
      <c r="AH8" s="34">
        <v>177</v>
      </c>
      <c r="AI8" s="34">
        <v>224</v>
      </c>
      <c r="AJ8" s="34">
        <v>155</v>
      </c>
      <c r="AK8" s="35">
        <v>1109</v>
      </c>
      <c r="AL8" s="26">
        <v>173.6</v>
      </c>
    </row>
    <row r="9" spans="1:38" ht="15">
      <c r="A9" s="33"/>
      <c r="B9" s="154" t="s">
        <v>258</v>
      </c>
      <c r="C9" s="154"/>
      <c r="D9" s="154"/>
      <c r="E9" s="154"/>
      <c r="F9" s="154"/>
      <c r="G9" s="154"/>
      <c r="H9" s="154"/>
      <c r="I9" s="155">
        <v>1852</v>
      </c>
      <c r="J9" s="156"/>
      <c r="K9" s="156"/>
      <c r="L9" s="156"/>
      <c r="M9" s="156"/>
      <c r="N9" s="156"/>
      <c r="O9" s="156"/>
      <c r="P9" s="155">
        <v>1775</v>
      </c>
      <c r="Q9" s="156"/>
      <c r="R9" s="156"/>
      <c r="S9" s="156"/>
      <c r="T9" s="156"/>
      <c r="U9" s="156"/>
      <c r="V9" s="156"/>
      <c r="W9" s="155">
        <v>2315</v>
      </c>
      <c r="X9" s="156"/>
      <c r="Y9" s="156"/>
      <c r="Z9" s="156"/>
      <c r="AA9" s="156"/>
      <c r="AB9" s="156"/>
      <c r="AC9" s="156"/>
      <c r="AD9" s="155">
        <v>2240</v>
      </c>
      <c r="AE9" s="156"/>
      <c r="AF9" s="156"/>
      <c r="AG9" s="156"/>
      <c r="AH9" s="156"/>
      <c r="AI9" s="156"/>
      <c r="AJ9" s="156"/>
      <c r="AK9" s="155">
        <v>2238</v>
      </c>
      <c r="AL9" s="157">
        <v>188.69444444444446</v>
      </c>
    </row>
    <row r="10" spans="1:38" ht="15">
      <c r="A10" s="32">
        <v>3</v>
      </c>
      <c r="B10" s="23" t="s">
        <v>259</v>
      </c>
      <c r="C10" s="24">
        <v>172</v>
      </c>
      <c r="D10" s="24">
        <v>173</v>
      </c>
      <c r="E10" s="24">
        <v>205</v>
      </c>
      <c r="F10" s="24">
        <v>180</v>
      </c>
      <c r="G10" s="24">
        <v>174</v>
      </c>
      <c r="H10" s="24">
        <v>201</v>
      </c>
      <c r="I10" s="35">
        <v>1105</v>
      </c>
      <c r="J10" s="34">
        <v>146</v>
      </c>
      <c r="K10" s="34">
        <v>159</v>
      </c>
      <c r="L10" s="34">
        <v>171</v>
      </c>
      <c r="M10" s="34">
        <v>227</v>
      </c>
      <c r="N10" s="34">
        <v>174</v>
      </c>
      <c r="O10" s="34">
        <v>169</v>
      </c>
      <c r="P10" s="101">
        <v>1046</v>
      </c>
      <c r="Q10" s="34">
        <v>185</v>
      </c>
      <c r="R10" s="34">
        <v>199</v>
      </c>
      <c r="S10" s="34">
        <v>185</v>
      </c>
      <c r="T10" s="34">
        <v>179</v>
      </c>
      <c r="U10" s="34">
        <v>225</v>
      </c>
      <c r="V10" s="34">
        <v>198</v>
      </c>
      <c r="W10" s="35">
        <v>1171</v>
      </c>
      <c r="X10" s="34">
        <v>198</v>
      </c>
      <c r="Y10" s="34">
        <v>213</v>
      </c>
      <c r="Z10" s="34">
        <v>196</v>
      </c>
      <c r="AA10" s="34">
        <v>193</v>
      </c>
      <c r="AB10" s="34">
        <v>199</v>
      </c>
      <c r="AC10" s="34">
        <v>216</v>
      </c>
      <c r="AD10" s="101">
        <v>1215</v>
      </c>
      <c r="AE10" s="34">
        <v>192</v>
      </c>
      <c r="AF10" s="34">
        <v>190</v>
      </c>
      <c r="AG10" s="34">
        <v>181</v>
      </c>
      <c r="AH10" s="34">
        <v>149</v>
      </c>
      <c r="AI10" s="34">
        <v>151</v>
      </c>
      <c r="AJ10" s="34">
        <v>172</v>
      </c>
      <c r="AK10" s="35">
        <v>1035</v>
      </c>
      <c r="AL10" s="26">
        <v>185.73333333333332</v>
      </c>
    </row>
    <row r="11" spans="1:38" ht="15">
      <c r="A11" s="32"/>
      <c r="B11" s="23" t="s">
        <v>260</v>
      </c>
      <c r="C11" s="24">
        <v>0</v>
      </c>
      <c r="D11" s="24">
        <v>0</v>
      </c>
      <c r="E11" s="24">
        <v>0</v>
      </c>
      <c r="F11" s="24">
        <v>0</v>
      </c>
      <c r="G11" s="24">
        <v>0</v>
      </c>
      <c r="H11" s="24">
        <v>0</v>
      </c>
      <c r="I11" s="35">
        <v>0</v>
      </c>
      <c r="J11" s="34">
        <v>141</v>
      </c>
      <c r="K11" s="34">
        <v>168</v>
      </c>
      <c r="L11" s="34">
        <v>174</v>
      </c>
      <c r="M11" s="34">
        <v>117</v>
      </c>
      <c r="N11" s="34">
        <v>129</v>
      </c>
      <c r="O11" s="34">
        <v>123</v>
      </c>
      <c r="P11" s="101">
        <v>852</v>
      </c>
      <c r="Q11" s="34">
        <v>164</v>
      </c>
      <c r="R11" s="34">
        <v>224</v>
      </c>
      <c r="S11" s="34">
        <v>254</v>
      </c>
      <c r="T11" s="34">
        <v>188</v>
      </c>
      <c r="U11" s="34">
        <v>139</v>
      </c>
      <c r="V11" s="34">
        <v>204</v>
      </c>
      <c r="W11" s="35">
        <v>1173</v>
      </c>
      <c r="X11" s="34">
        <v>189</v>
      </c>
      <c r="Y11" s="34">
        <v>123</v>
      </c>
      <c r="Z11" s="34">
        <v>184</v>
      </c>
      <c r="AA11" s="34">
        <v>206</v>
      </c>
      <c r="AB11" s="34">
        <v>179</v>
      </c>
      <c r="AC11" s="34">
        <v>192</v>
      </c>
      <c r="AD11" s="101">
        <v>1073</v>
      </c>
      <c r="AE11" s="34">
        <v>202</v>
      </c>
      <c r="AF11" s="34">
        <v>166</v>
      </c>
      <c r="AG11" s="34">
        <v>193</v>
      </c>
      <c r="AH11" s="34">
        <v>202</v>
      </c>
      <c r="AI11" s="34">
        <v>149</v>
      </c>
      <c r="AJ11" s="34">
        <v>156</v>
      </c>
      <c r="AK11" s="35">
        <v>1068</v>
      </c>
      <c r="AL11" s="26">
        <v>173.58333333333334</v>
      </c>
    </row>
    <row r="12" spans="1:38" ht="15">
      <c r="A12" s="33"/>
      <c r="B12" s="154" t="s">
        <v>177</v>
      </c>
      <c r="C12" s="154"/>
      <c r="D12" s="154"/>
      <c r="E12" s="154"/>
      <c r="F12" s="154"/>
      <c r="G12" s="154"/>
      <c r="H12" s="154"/>
      <c r="I12" s="155">
        <v>1105</v>
      </c>
      <c r="J12" s="156"/>
      <c r="K12" s="156"/>
      <c r="L12" s="156"/>
      <c r="M12" s="156"/>
      <c r="N12" s="156"/>
      <c r="O12" s="156"/>
      <c r="P12" s="155">
        <v>1898</v>
      </c>
      <c r="Q12" s="156"/>
      <c r="R12" s="156"/>
      <c r="S12" s="156"/>
      <c r="T12" s="156"/>
      <c r="U12" s="156"/>
      <c r="V12" s="156"/>
      <c r="W12" s="155">
        <v>2344</v>
      </c>
      <c r="X12" s="156"/>
      <c r="Y12" s="156"/>
      <c r="Z12" s="156"/>
      <c r="AA12" s="156"/>
      <c r="AB12" s="156"/>
      <c r="AC12" s="156"/>
      <c r="AD12" s="155">
        <v>2288</v>
      </c>
      <c r="AE12" s="156"/>
      <c r="AF12" s="156"/>
      <c r="AG12" s="156"/>
      <c r="AH12" s="156"/>
      <c r="AI12" s="156"/>
      <c r="AJ12" s="156"/>
      <c r="AK12" s="155">
        <v>2103</v>
      </c>
      <c r="AL12" s="157">
        <v>187.08333333333334</v>
      </c>
    </row>
    <row r="13" spans="1:38" ht="15">
      <c r="A13" s="32">
        <v>4</v>
      </c>
      <c r="B13" s="23" t="s">
        <v>261</v>
      </c>
      <c r="C13" s="24">
        <v>175</v>
      </c>
      <c r="D13" s="24">
        <v>180</v>
      </c>
      <c r="E13" s="24">
        <v>132</v>
      </c>
      <c r="F13" s="24">
        <v>121</v>
      </c>
      <c r="G13" s="24">
        <v>149</v>
      </c>
      <c r="H13" s="24">
        <v>150</v>
      </c>
      <c r="I13" s="35">
        <v>907</v>
      </c>
      <c r="J13" s="34">
        <v>165</v>
      </c>
      <c r="K13" s="34">
        <v>139</v>
      </c>
      <c r="L13" s="34">
        <v>178</v>
      </c>
      <c r="M13" s="34">
        <v>204</v>
      </c>
      <c r="N13" s="34">
        <v>165</v>
      </c>
      <c r="O13" s="34">
        <v>187</v>
      </c>
      <c r="P13" s="101">
        <v>1038</v>
      </c>
      <c r="Q13" s="34">
        <v>160</v>
      </c>
      <c r="R13" s="34">
        <v>185</v>
      </c>
      <c r="S13" s="34">
        <v>241</v>
      </c>
      <c r="T13" s="34">
        <v>143</v>
      </c>
      <c r="U13" s="34">
        <v>186</v>
      </c>
      <c r="V13" s="34">
        <v>157</v>
      </c>
      <c r="W13" s="35">
        <v>1072</v>
      </c>
      <c r="X13" s="34">
        <v>168</v>
      </c>
      <c r="Y13" s="34">
        <v>189</v>
      </c>
      <c r="Z13" s="34">
        <v>196</v>
      </c>
      <c r="AA13" s="34">
        <v>235</v>
      </c>
      <c r="AB13" s="34">
        <v>201</v>
      </c>
      <c r="AC13" s="34">
        <v>167</v>
      </c>
      <c r="AD13" s="101">
        <v>1156</v>
      </c>
      <c r="AE13" s="34">
        <v>191</v>
      </c>
      <c r="AF13" s="34">
        <v>175</v>
      </c>
      <c r="AG13" s="34">
        <v>141</v>
      </c>
      <c r="AH13" s="34">
        <v>173</v>
      </c>
      <c r="AI13" s="34">
        <v>200</v>
      </c>
      <c r="AJ13" s="34">
        <v>146</v>
      </c>
      <c r="AK13" s="35">
        <v>1026</v>
      </c>
      <c r="AL13" s="26">
        <v>173.3</v>
      </c>
    </row>
    <row r="14" spans="1:38" ht="15">
      <c r="A14" s="32"/>
      <c r="B14" s="23" t="s">
        <v>262</v>
      </c>
      <c r="C14" s="24">
        <v>172</v>
      </c>
      <c r="D14" s="24">
        <v>163</v>
      </c>
      <c r="E14" s="24">
        <v>211</v>
      </c>
      <c r="F14" s="24">
        <v>218</v>
      </c>
      <c r="G14" s="24">
        <v>180</v>
      </c>
      <c r="H14" s="24">
        <v>172</v>
      </c>
      <c r="I14" s="35">
        <v>1116</v>
      </c>
      <c r="J14" s="34">
        <v>159</v>
      </c>
      <c r="K14" s="34">
        <v>169</v>
      </c>
      <c r="L14" s="34">
        <v>197</v>
      </c>
      <c r="M14" s="34">
        <v>231</v>
      </c>
      <c r="N14" s="34">
        <v>223</v>
      </c>
      <c r="O14" s="34">
        <v>132</v>
      </c>
      <c r="P14" s="101">
        <v>1111</v>
      </c>
      <c r="Q14" s="34">
        <v>197</v>
      </c>
      <c r="R14" s="34">
        <v>156</v>
      </c>
      <c r="S14" s="34">
        <v>185</v>
      </c>
      <c r="T14" s="34">
        <v>169</v>
      </c>
      <c r="U14" s="34">
        <v>178</v>
      </c>
      <c r="V14" s="34">
        <v>207</v>
      </c>
      <c r="W14" s="35">
        <v>1092</v>
      </c>
      <c r="X14" s="34">
        <v>157</v>
      </c>
      <c r="Y14" s="34">
        <v>175</v>
      </c>
      <c r="Z14" s="34">
        <v>146</v>
      </c>
      <c r="AA14" s="34">
        <v>211</v>
      </c>
      <c r="AB14" s="34">
        <v>256</v>
      </c>
      <c r="AC14" s="34">
        <v>212</v>
      </c>
      <c r="AD14" s="101">
        <v>1157</v>
      </c>
      <c r="AE14" s="34">
        <v>181</v>
      </c>
      <c r="AF14" s="34">
        <v>213</v>
      </c>
      <c r="AG14" s="34">
        <v>213</v>
      </c>
      <c r="AH14" s="34">
        <v>223</v>
      </c>
      <c r="AI14" s="34">
        <v>183</v>
      </c>
      <c r="AJ14" s="34">
        <v>203</v>
      </c>
      <c r="AK14" s="35">
        <v>1216</v>
      </c>
      <c r="AL14" s="26">
        <v>189.73333333333332</v>
      </c>
    </row>
    <row r="15" spans="1:38" ht="15">
      <c r="A15" s="33"/>
      <c r="B15" s="154" t="s">
        <v>162</v>
      </c>
      <c r="C15" s="154"/>
      <c r="D15" s="154"/>
      <c r="E15" s="154"/>
      <c r="F15" s="154"/>
      <c r="G15" s="154"/>
      <c r="H15" s="154"/>
      <c r="I15" s="155">
        <v>2023</v>
      </c>
      <c r="J15" s="156"/>
      <c r="K15" s="156"/>
      <c r="L15" s="156"/>
      <c r="M15" s="156"/>
      <c r="N15" s="156"/>
      <c r="O15" s="156"/>
      <c r="P15" s="155">
        <v>2149</v>
      </c>
      <c r="Q15" s="156"/>
      <c r="R15" s="156"/>
      <c r="S15" s="156"/>
      <c r="T15" s="156"/>
      <c r="U15" s="156"/>
      <c r="V15" s="156"/>
      <c r="W15" s="155">
        <v>2164</v>
      </c>
      <c r="X15" s="156"/>
      <c r="Y15" s="156"/>
      <c r="Z15" s="156"/>
      <c r="AA15" s="156"/>
      <c r="AB15" s="156"/>
      <c r="AC15" s="156"/>
      <c r="AD15" s="155">
        <v>2313</v>
      </c>
      <c r="AE15" s="156"/>
      <c r="AF15" s="156"/>
      <c r="AG15" s="156"/>
      <c r="AH15" s="156"/>
      <c r="AI15" s="156"/>
      <c r="AJ15" s="156"/>
      <c r="AK15" s="155">
        <v>2242</v>
      </c>
      <c r="AL15" s="157">
        <v>186.63888888888889</v>
      </c>
    </row>
    <row r="16" spans="1:38" ht="15">
      <c r="A16" s="32">
        <v>5</v>
      </c>
      <c r="B16" s="23" t="s">
        <v>263</v>
      </c>
      <c r="C16" s="24">
        <v>142</v>
      </c>
      <c r="D16" s="24">
        <v>159</v>
      </c>
      <c r="E16" s="24">
        <v>163</v>
      </c>
      <c r="F16" s="24">
        <v>154</v>
      </c>
      <c r="G16" s="24">
        <v>190.0001</v>
      </c>
      <c r="H16" s="24">
        <v>200.01</v>
      </c>
      <c r="I16" s="35">
        <v>1008.0101</v>
      </c>
      <c r="J16" s="34">
        <v>192</v>
      </c>
      <c r="K16" s="34">
        <v>167</v>
      </c>
      <c r="L16" s="34">
        <v>125</v>
      </c>
      <c r="M16" s="34">
        <v>191</v>
      </c>
      <c r="N16" s="34">
        <v>163</v>
      </c>
      <c r="O16" s="34">
        <v>216</v>
      </c>
      <c r="P16" s="101">
        <v>1054</v>
      </c>
      <c r="Q16" s="34">
        <v>162</v>
      </c>
      <c r="R16" s="34">
        <v>181</v>
      </c>
      <c r="S16" s="34">
        <v>191</v>
      </c>
      <c r="T16" s="34">
        <v>184</v>
      </c>
      <c r="U16" s="34">
        <v>162</v>
      </c>
      <c r="V16" s="34">
        <v>226</v>
      </c>
      <c r="W16" s="35">
        <v>1106</v>
      </c>
      <c r="X16" s="34">
        <v>186</v>
      </c>
      <c r="Y16" s="34">
        <v>246</v>
      </c>
      <c r="Z16" s="34">
        <v>192</v>
      </c>
      <c r="AA16" s="34">
        <v>184</v>
      </c>
      <c r="AB16" s="34">
        <v>201</v>
      </c>
      <c r="AC16" s="34">
        <v>201</v>
      </c>
      <c r="AD16" s="101">
        <v>1210</v>
      </c>
      <c r="AE16" s="34">
        <v>225</v>
      </c>
      <c r="AF16" s="34">
        <v>180</v>
      </c>
      <c r="AG16" s="34">
        <v>258</v>
      </c>
      <c r="AH16" s="34">
        <v>226</v>
      </c>
      <c r="AI16" s="34">
        <v>166</v>
      </c>
      <c r="AJ16" s="34">
        <v>175</v>
      </c>
      <c r="AK16" s="35">
        <v>1230</v>
      </c>
      <c r="AL16" s="26">
        <v>186.93366999999998</v>
      </c>
    </row>
    <row r="17" spans="1:38" ht="15">
      <c r="A17" s="32"/>
      <c r="B17" s="23" t="s">
        <v>264</v>
      </c>
      <c r="C17" s="24">
        <v>136</v>
      </c>
      <c r="D17" s="24">
        <v>144</v>
      </c>
      <c r="E17" s="24">
        <v>157</v>
      </c>
      <c r="F17" s="24">
        <v>119</v>
      </c>
      <c r="G17" s="24">
        <v>162</v>
      </c>
      <c r="H17" s="24">
        <v>147</v>
      </c>
      <c r="I17" s="35">
        <v>865</v>
      </c>
      <c r="J17" s="34">
        <v>207.1</v>
      </c>
      <c r="K17" s="34">
        <v>177</v>
      </c>
      <c r="L17" s="34">
        <v>133</v>
      </c>
      <c r="M17" s="34">
        <v>182</v>
      </c>
      <c r="N17" s="34">
        <v>180</v>
      </c>
      <c r="O17" s="34">
        <v>148</v>
      </c>
      <c r="P17" s="101">
        <v>1027.1</v>
      </c>
      <c r="Q17" s="34">
        <v>197</v>
      </c>
      <c r="R17" s="34">
        <v>187</v>
      </c>
      <c r="S17" s="34">
        <v>209</v>
      </c>
      <c r="T17" s="34">
        <v>174</v>
      </c>
      <c r="U17" s="34">
        <v>171</v>
      </c>
      <c r="V17" s="34">
        <v>134</v>
      </c>
      <c r="W17" s="35">
        <v>1072</v>
      </c>
      <c r="X17" s="34">
        <v>149</v>
      </c>
      <c r="Y17" s="34">
        <v>167</v>
      </c>
      <c r="Z17" s="34">
        <v>185</v>
      </c>
      <c r="AA17" s="34">
        <v>171</v>
      </c>
      <c r="AB17" s="34">
        <v>181</v>
      </c>
      <c r="AC17" s="34">
        <v>168</v>
      </c>
      <c r="AD17" s="101">
        <v>1021</v>
      </c>
      <c r="AE17" s="34">
        <v>168</v>
      </c>
      <c r="AF17" s="34">
        <v>179</v>
      </c>
      <c r="AG17" s="34">
        <v>187</v>
      </c>
      <c r="AH17" s="34">
        <v>131</v>
      </c>
      <c r="AI17" s="34">
        <v>165</v>
      </c>
      <c r="AJ17" s="34">
        <v>165</v>
      </c>
      <c r="AK17" s="35">
        <v>995</v>
      </c>
      <c r="AL17" s="26">
        <v>166.00333333333336</v>
      </c>
    </row>
    <row r="18" spans="1:38" ht="15">
      <c r="A18" s="33"/>
      <c r="B18" s="154" t="s">
        <v>258</v>
      </c>
      <c r="C18" s="154"/>
      <c r="D18" s="154"/>
      <c r="E18" s="154"/>
      <c r="F18" s="154"/>
      <c r="G18" s="154"/>
      <c r="H18" s="154"/>
      <c r="I18" s="155">
        <v>1873.0101</v>
      </c>
      <c r="J18" s="156"/>
      <c r="K18" s="156"/>
      <c r="L18" s="156"/>
      <c r="M18" s="156"/>
      <c r="N18" s="156"/>
      <c r="O18" s="156"/>
      <c r="P18" s="155">
        <v>2081.1</v>
      </c>
      <c r="Q18" s="156"/>
      <c r="R18" s="156"/>
      <c r="S18" s="156"/>
      <c r="T18" s="156"/>
      <c r="U18" s="156"/>
      <c r="V18" s="156"/>
      <c r="W18" s="155">
        <v>2178</v>
      </c>
      <c r="X18" s="156"/>
      <c r="Y18" s="156"/>
      <c r="Z18" s="156"/>
      <c r="AA18" s="156"/>
      <c r="AB18" s="156"/>
      <c r="AC18" s="156"/>
      <c r="AD18" s="155">
        <v>2231</v>
      </c>
      <c r="AE18" s="156"/>
      <c r="AF18" s="156"/>
      <c r="AG18" s="156"/>
      <c r="AH18" s="156"/>
      <c r="AI18" s="156"/>
      <c r="AJ18" s="156"/>
      <c r="AK18" s="155">
        <v>2225</v>
      </c>
      <c r="AL18" s="157">
        <v>184.27777777777777</v>
      </c>
    </row>
    <row r="19" spans="1:38" ht="15">
      <c r="A19" s="32">
        <v>6</v>
      </c>
      <c r="B19" s="23" t="s">
        <v>265</v>
      </c>
      <c r="C19" s="24">
        <v>212</v>
      </c>
      <c r="D19" s="24">
        <v>153</v>
      </c>
      <c r="E19" s="24">
        <v>234</v>
      </c>
      <c r="F19" s="24">
        <v>168</v>
      </c>
      <c r="G19" s="24">
        <v>202</v>
      </c>
      <c r="H19" s="24">
        <v>171</v>
      </c>
      <c r="I19" s="35">
        <v>1140</v>
      </c>
      <c r="J19" s="34">
        <v>195</v>
      </c>
      <c r="K19" s="34">
        <v>156</v>
      </c>
      <c r="L19" s="34">
        <v>199</v>
      </c>
      <c r="M19" s="34">
        <v>184</v>
      </c>
      <c r="N19" s="34">
        <v>155</v>
      </c>
      <c r="O19" s="34">
        <v>201</v>
      </c>
      <c r="P19" s="101">
        <v>1090</v>
      </c>
      <c r="Q19" s="34">
        <v>179</v>
      </c>
      <c r="R19" s="34">
        <v>159</v>
      </c>
      <c r="S19" s="34">
        <v>217</v>
      </c>
      <c r="T19" s="34">
        <v>154</v>
      </c>
      <c r="U19" s="34">
        <v>223</v>
      </c>
      <c r="V19" s="34">
        <v>167</v>
      </c>
      <c r="W19" s="35">
        <v>1099</v>
      </c>
      <c r="X19" s="34">
        <v>246</v>
      </c>
      <c r="Y19" s="34">
        <v>194</v>
      </c>
      <c r="Z19" s="34">
        <v>206</v>
      </c>
      <c r="AA19" s="34">
        <v>167</v>
      </c>
      <c r="AB19" s="34">
        <v>199</v>
      </c>
      <c r="AC19" s="34">
        <v>224</v>
      </c>
      <c r="AD19" s="101">
        <v>1236</v>
      </c>
      <c r="AE19" s="34">
        <v>245</v>
      </c>
      <c r="AF19" s="34">
        <v>169</v>
      </c>
      <c r="AG19" s="34">
        <v>168</v>
      </c>
      <c r="AH19" s="34">
        <v>163</v>
      </c>
      <c r="AI19" s="34">
        <v>185</v>
      </c>
      <c r="AJ19" s="34">
        <v>148</v>
      </c>
      <c r="AK19" s="35">
        <v>1078</v>
      </c>
      <c r="AL19" s="26">
        <v>188.1</v>
      </c>
    </row>
    <row r="20" spans="1:38" ht="15">
      <c r="A20" s="32"/>
      <c r="B20" s="23" t="s">
        <v>266</v>
      </c>
      <c r="C20" s="24">
        <v>134</v>
      </c>
      <c r="D20" s="24">
        <v>160</v>
      </c>
      <c r="E20" s="24">
        <v>137</v>
      </c>
      <c r="F20" s="24">
        <v>153</v>
      </c>
      <c r="G20" s="24">
        <v>151</v>
      </c>
      <c r="H20" s="24">
        <v>181</v>
      </c>
      <c r="I20" s="35">
        <v>916</v>
      </c>
      <c r="J20" s="34">
        <v>124</v>
      </c>
      <c r="K20" s="34">
        <v>182</v>
      </c>
      <c r="L20" s="34">
        <v>137</v>
      </c>
      <c r="M20" s="34">
        <v>106</v>
      </c>
      <c r="N20" s="34">
        <v>154</v>
      </c>
      <c r="O20" s="34">
        <v>148</v>
      </c>
      <c r="P20" s="101">
        <v>851</v>
      </c>
      <c r="Q20" s="34">
        <v>205</v>
      </c>
      <c r="R20" s="34">
        <v>201</v>
      </c>
      <c r="S20" s="34">
        <v>138</v>
      </c>
      <c r="T20" s="34">
        <v>160</v>
      </c>
      <c r="U20" s="34">
        <v>176</v>
      </c>
      <c r="V20" s="34">
        <v>196</v>
      </c>
      <c r="W20" s="35">
        <v>1076</v>
      </c>
      <c r="X20" s="34">
        <v>212</v>
      </c>
      <c r="Y20" s="34">
        <v>157</v>
      </c>
      <c r="Z20" s="34">
        <v>164</v>
      </c>
      <c r="AA20" s="34">
        <v>159</v>
      </c>
      <c r="AB20" s="34">
        <v>192</v>
      </c>
      <c r="AC20" s="34">
        <v>183</v>
      </c>
      <c r="AD20" s="101">
        <v>1067</v>
      </c>
      <c r="AE20" s="34">
        <v>152</v>
      </c>
      <c r="AF20" s="34">
        <v>203</v>
      </c>
      <c r="AG20" s="34">
        <v>156</v>
      </c>
      <c r="AH20" s="34">
        <v>149</v>
      </c>
      <c r="AI20" s="34">
        <v>137</v>
      </c>
      <c r="AJ20" s="34">
        <v>187</v>
      </c>
      <c r="AK20" s="35">
        <v>984</v>
      </c>
      <c r="AL20" s="26">
        <v>163.13333333333333</v>
      </c>
    </row>
    <row r="21" spans="1:38" ht="15">
      <c r="A21" s="33"/>
      <c r="B21" s="154" t="s">
        <v>177</v>
      </c>
      <c r="C21" s="154"/>
      <c r="D21" s="154"/>
      <c r="E21" s="154"/>
      <c r="F21" s="154"/>
      <c r="G21" s="154"/>
      <c r="H21" s="154"/>
      <c r="I21" s="155">
        <v>2056</v>
      </c>
      <c r="J21" s="156"/>
      <c r="K21" s="156"/>
      <c r="L21" s="156"/>
      <c r="M21" s="156"/>
      <c r="N21" s="156"/>
      <c r="O21" s="156"/>
      <c r="P21" s="155">
        <v>1941</v>
      </c>
      <c r="Q21" s="156"/>
      <c r="R21" s="156"/>
      <c r="S21" s="156"/>
      <c r="T21" s="156"/>
      <c r="U21" s="156"/>
      <c r="V21" s="156"/>
      <c r="W21" s="155">
        <v>2175</v>
      </c>
      <c r="X21" s="156"/>
      <c r="Y21" s="156"/>
      <c r="Z21" s="156"/>
      <c r="AA21" s="156"/>
      <c r="AB21" s="156"/>
      <c r="AC21" s="156"/>
      <c r="AD21" s="155">
        <v>2303</v>
      </c>
      <c r="AE21" s="156"/>
      <c r="AF21" s="156"/>
      <c r="AG21" s="156"/>
      <c r="AH21" s="156"/>
      <c r="AI21" s="156"/>
      <c r="AJ21" s="156"/>
      <c r="AK21" s="155">
        <v>2062</v>
      </c>
      <c r="AL21" s="157">
        <v>181.66666666666666</v>
      </c>
    </row>
    <row r="22" spans="1:38" ht="15">
      <c r="A22" s="32">
        <v>7</v>
      </c>
      <c r="B22" s="23" t="s">
        <v>267</v>
      </c>
      <c r="C22" s="24">
        <v>139</v>
      </c>
      <c r="D22" s="24">
        <v>148</v>
      </c>
      <c r="E22" s="24">
        <v>179</v>
      </c>
      <c r="F22" s="24">
        <v>158</v>
      </c>
      <c r="G22" s="24">
        <v>138</v>
      </c>
      <c r="H22" s="24">
        <v>182</v>
      </c>
      <c r="I22" s="35">
        <v>944</v>
      </c>
      <c r="J22" s="34">
        <v>148</v>
      </c>
      <c r="K22" s="34">
        <v>214</v>
      </c>
      <c r="L22" s="34">
        <v>138</v>
      </c>
      <c r="M22" s="34">
        <v>191</v>
      </c>
      <c r="N22" s="34">
        <v>157</v>
      </c>
      <c r="O22" s="34">
        <v>182</v>
      </c>
      <c r="P22" s="101">
        <v>1030</v>
      </c>
      <c r="Q22" s="34">
        <v>151</v>
      </c>
      <c r="R22" s="34">
        <v>203</v>
      </c>
      <c r="S22" s="34">
        <v>160</v>
      </c>
      <c r="T22" s="34">
        <v>203</v>
      </c>
      <c r="U22" s="34">
        <v>191</v>
      </c>
      <c r="V22" s="34">
        <v>225</v>
      </c>
      <c r="W22" s="35">
        <v>1133</v>
      </c>
      <c r="X22" s="34">
        <v>156</v>
      </c>
      <c r="Y22" s="34">
        <v>194</v>
      </c>
      <c r="Z22" s="34">
        <v>212</v>
      </c>
      <c r="AA22" s="34">
        <v>166</v>
      </c>
      <c r="AB22" s="34">
        <v>192</v>
      </c>
      <c r="AC22" s="34">
        <v>179</v>
      </c>
      <c r="AD22" s="101">
        <v>1099</v>
      </c>
      <c r="AE22" s="34">
        <v>186</v>
      </c>
      <c r="AF22" s="34">
        <v>153</v>
      </c>
      <c r="AG22" s="34">
        <v>169</v>
      </c>
      <c r="AH22" s="34">
        <v>139</v>
      </c>
      <c r="AI22" s="34">
        <v>192</v>
      </c>
      <c r="AJ22" s="34">
        <v>187</v>
      </c>
      <c r="AK22" s="35">
        <v>1026</v>
      </c>
      <c r="AL22" s="26">
        <v>174.4</v>
      </c>
    </row>
    <row r="23" spans="1:38" ht="15">
      <c r="A23" s="32"/>
      <c r="B23" s="23" t="s">
        <v>268</v>
      </c>
      <c r="C23" s="24">
        <v>157</v>
      </c>
      <c r="D23" s="24">
        <v>151</v>
      </c>
      <c r="E23" s="24">
        <v>196</v>
      </c>
      <c r="F23" s="24">
        <v>138</v>
      </c>
      <c r="G23" s="24">
        <v>159</v>
      </c>
      <c r="H23" s="24">
        <v>123</v>
      </c>
      <c r="I23" s="35">
        <v>924</v>
      </c>
      <c r="J23" s="34">
        <v>0</v>
      </c>
      <c r="K23" s="34">
        <v>0</v>
      </c>
      <c r="L23" s="34">
        <v>0</v>
      </c>
      <c r="M23" s="34">
        <v>0</v>
      </c>
      <c r="N23" s="34">
        <v>0</v>
      </c>
      <c r="O23" s="34">
        <v>0</v>
      </c>
      <c r="P23" s="101">
        <v>0</v>
      </c>
      <c r="Q23" s="34">
        <v>149</v>
      </c>
      <c r="R23" s="34">
        <v>202</v>
      </c>
      <c r="S23" s="34">
        <v>198</v>
      </c>
      <c r="T23" s="34">
        <v>178</v>
      </c>
      <c r="U23" s="34">
        <v>159</v>
      </c>
      <c r="V23" s="34">
        <v>193</v>
      </c>
      <c r="W23" s="35">
        <v>1079</v>
      </c>
      <c r="X23" s="34">
        <v>172</v>
      </c>
      <c r="Y23" s="34">
        <v>153</v>
      </c>
      <c r="Z23" s="34">
        <v>165</v>
      </c>
      <c r="AA23" s="34">
        <v>212</v>
      </c>
      <c r="AB23" s="34">
        <v>239</v>
      </c>
      <c r="AC23" s="34">
        <v>170</v>
      </c>
      <c r="AD23" s="101">
        <v>1111</v>
      </c>
      <c r="AE23" s="34">
        <v>191</v>
      </c>
      <c r="AF23" s="34">
        <v>168</v>
      </c>
      <c r="AG23" s="34">
        <v>201</v>
      </c>
      <c r="AH23" s="34">
        <v>157</v>
      </c>
      <c r="AI23" s="34">
        <v>151</v>
      </c>
      <c r="AJ23" s="34">
        <v>206</v>
      </c>
      <c r="AK23" s="35">
        <v>1074</v>
      </c>
      <c r="AL23" s="26">
        <v>174.5</v>
      </c>
    </row>
    <row r="24" spans="1:38" ht="15">
      <c r="A24" s="33"/>
      <c r="B24" s="154" t="s">
        <v>269</v>
      </c>
      <c r="C24" s="154"/>
      <c r="D24" s="154"/>
      <c r="E24" s="154"/>
      <c r="F24" s="154"/>
      <c r="G24" s="154"/>
      <c r="H24" s="154"/>
      <c r="I24" s="155">
        <v>1868</v>
      </c>
      <c r="J24" s="156"/>
      <c r="K24" s="156"/>
      <c r="L24" s="156"/>
      <c r="M24" s="156"/>
      <c r="N24" s="156"/>
      <c r="O24" s="156"/>
      <c r="P24" s="155">
        <v>1030</v>
      </c>
      <c r="Q24" s="156"/>
      <c r="R24" s="156"/>
      <c r="S24" s="156"/>
      <c r="T24" s="156"/>
      <c r="U24" s="156"/>
      <c r="V24" s="156"/>
      <c r="W24" s="155">
        <v>2212</v>
      </c>
      <c r="X24" s="156"/>
      <c r="Y24" s="156"/>
      <c r="Z24" s="156"/>
      <c r="AA24" s="156"/>
      <c r="AB24" s="156"/>
      <c r="AC24" s="156"/>
      <c r="AD24" s="155">
        <v>2210</v>
      </c>
      <c r="AE24" s="156"/>
      <c r="AF24" s="156"/>
      <c r="AG24" s="156"/>
      <c r="AH24" s="156"/>
      <c r="AI24" s="156"/>
      <c r="AJ24" s="156"/>
      <c r="AK24" s="155">
        <v>2100</v>
      </c>
      <c r="AL24" s="157">
        <v>181.16666666666666</v>
      </c>
    </row>
    <row r="25" spans="1:38" ht="15">
      <c r="A25" s="32">
        <v>8</v>
      </c>
      <c r="B25" s="23" t="s">
        <v>240</v>
      </c>
      <c r="C25" s="24">
        <v>177</v>
      </c>
      <c r="D25" s="24">
        <v>143</v>
      </c>
      <c r="E25" s="24">
        <v>175</v>
      </c>
      <c r="F25" s="24">
        <v>189</v>
      </c>
      <c r="G25" s="24">
        <v>146</v>
      </c>
      <c r="H25" s="24">
        <v>212</v>
      </c>
      <c r="I25" s="35">
        <v>1042</v>
      </c>
      <c r="J25" s="34">
        <v>189</v>
      </c>
      <c r="K25" s="34">
        <v>145</v>
      </c>
      <c r="L25" s="34">
        <v>166</v>
      </c>
      <c r="M25" s="34">
        <v>215</v>
      </c>
      <c r="N25" s="34">
        <v>120</v>
      </c>
      <c r="O25" s="34">
        <v>157</v>
      </c>
      <c r="P25" s="101">
        <v>992</v>
      </c>
      <c r="Q25" s="34">
        <v>177</v>
      </c>
      <c r="R25" s="34">
        <v>201</v>
      </c>
      <c r="S25" s="34">
        <v>200</v>
      </c>
      <c r="T25" s="34">
        <v>179</v>
      </c>
      <c r="U25" s="34">
        <v>266</v>
      </c>
      <c r="V25" s="34">
        <v>163</v>
      </c>
      <c r="W25" s="35">
        <v>1186</v>
      </c>
      <c r="X25" s="34">
        <v>0</v>
      </c>
      <c r="Y25" s="34">
        <v>0</v>
      </c>
      <c r="Z25" s="34">
        <v>0</v>
      </c>
      <c r="AA25" s="34">
        <v>0</v>
      </c>
      <c r="AB25" s="34">
        <v>0</v>
      </c>
      <c r="AC25" s="34">
        <v>0</v>
      </c>
      <c r="AD25" s="101">
        <v>0</v>
      </c>
      <c r="AE25" s="34">
        <v>172</v>
      </c>
      <c r="AF25" s="34">
        <v>144</v>
      </c>
      <c r="AG25" s="34">
        <v>209</v>
      </c>
      <c r="AH25" s="34">
        <v>155</v>
      </c>
      <c r="AI25" s="34">
        <v>183</v>
      </c>
      <c r="AJ25" s="34">
        <v>183</v>
      </c>
      <c r="AK25" s="35">
        <v>1046</v>
      </c>
      <c r="AL25" s="26">
        <v>177.75</v>
      </c>
    </row>
    <row r="26" spans="1:38" ht="15">
      <c r="A26" s="32"/>
      <c r="B26" s="23" t="s">
        <v>245</v>
      </c>
      <c r="C26" s="24">
        <v>0</v>
      </c>
      <c r="D26" s="24">
        <v>0</v>
      </c>
      <c r="E26" s="24">
        <v>0</v>
      </c>
      <c r="F26" s="24">
        <v>0</v>
      </c>
      <c r="G26" s="24">
        <v>0</v>
      </c>
      <c r="H26" s="24">
        <v>0</v>
      </c>
      <c r="I26" s="35">
        <v>0</v>
      </c>
      <c r="J26" s="34">
        <v>138</v>
      </c>
      <c r="K26" s="34">
        <v>184</v>
      </c>
      <c r="L26" s="34">
        <v>171</v>
      </c>
      <c r="M26" s="34">
        <v>170</v>
      </c>
      <c r="N26" s="34">
        <v>168</v>
      </c>
      <c r="O26" s="34">
        <v>204</v>
      </c>
      <c r="P26" s="101">
        <v>1035</v>
      </c>
      <c r="Q26" s="34">
        <v>215</v>
      </c>
      <c r="R26" s="34">
        <v>124</v>
      </c>
      <c r="S26" s="34">
        <v>198</v>
      </c>
      <c r="T26" s="34">
        <v>184</v>
      </c>
      <c r="U26" s="34">
        <v>170</v>
      </c>
      <c r="V26" s="34">
        <v>145</v>
      </c>
      <c r="W26" s="35">
        <v>1036</v>
      </c>
      <c r="X26" s="34">
        <v>171</v>
      </c>
      <c r="Y26" s="34">
        <v>113</v>
      </c>
      <c r="Z26" s="34">
        <v>148</v>
      </c>
      <c r="AA26" s="34">
        <v>181</v>
      </c>
      <c r="AB26" s="34">
        <v>147</v>
      </c>
      <c r="AC26" s="34">
        <v>169</v>
      </c>
      <c r="AD26" s="101">
        <v>929</v>
      </c>
      <c r="AE26" s="34">
        <v>166</v>
      </c>
      <c r="AF26" s="34">
        <v>181</v>
      </c>
      <c r="AG26" s="34">
        <v>197</v>
      </c>
      <c r="AH26" s="34">
        <v>205</v>
      </c>
      <c r="AI26" s="34">
        <v>191</v>
      </c>
      <c r="AJ26" s="34">
        <v>202</v>
      </c>
      <c r="AK26" s="35">
        <v>1142</v>
      </c>
      <c r="AL26" s="26">
        <v>172.58333333333334</v>
      </c>
    </row>
    <row r="27" spans="1:38" ht="15">
      <c r="A27" s="33"/>
      <c r="B27" s="154" t="s">
        <v>186</v>
      </c>
      <c r="C27" s="154"/>
      <c r="D27" s="154"/>
      <c r="E27" s="154"/>
      <c r="F27" s="154"/>
      <c r="G27" s="154"/>
      <c r="H27" s="154"/>
      <c r="I27" s="155">
        <v>1042</v>
      </c>
      <c r="J27" s="156"/>
      <c r="K27" s="156"/>
      <c r="L27" s="156"/>
      <c r="M27" s="156"/>
      <c r="N27" s="156"/>
      <c r="O27" s="156"/>
      <c r="P27" s="155">
        <v>2027</v>
      </c>
      <c r="Q27" s="156"/>
      <c r="R27" s="156"/>
      <c r="S27" s="156"/>
      <c r="T27" s="156"/>
      <c r="U27" s="156"/>
      <c r="V27" s="156"/>
      <c r="W27" s="155">
        <v>2222</v>
      </c>
      <c r="X27" s="156"/>
      <c r="Y27" s="156"/>
      <c r="Z27" s="156"/>
      <c r="AA27" s="156"/>
      <c r="AB27" s="156"/>
      <c r="AC27" s="156"/>
      <c r="AD27" s="155">
        <v>929</v>
      </c>
      <c r="AE27" s="156"/>
      <c r="AF27" s="156"/>
      <c r="AG27" s="156"/>
      <c r="AH27" s="156"/>
      <c r="AI27" s="156"/>
      <c r="AJ27" s="156"/>
      <c r="AK27" s="155">
        <v>2188</v>
      </c>
      <c r="AL27" s="157">
        <v>178.80555555555554</v>
      </c>
    </row>
    <row r="28" spans="1:38" ht="15">
      <c r="A28" s="30">
        <v>9</v>
      </c>
      <c r="B28" s="23" t="s">
        <v>237</v>
      </c>
      <c r="C28" s="24">
        <v>158</v>
      </c>
      <c r="D28" s="24">
        <v>176</v>
      </c>
      <c r="E28" s="24">
        <v>192</v>
      </c>
      <c r="F28" s="24">
        <v>207</v>
      </c>
      <c r="G28" s="24">
        <v>177</v>
      </c>
      <c r="H28" s="24">
        <v>187</v>
      </c>
      <c r="I28" s="35">
        <v>1097</v>
      </c>
      <c r="J28" s="34">
        <v>151</v>
      </c>
      <c r="K28" s="34">
        <v>125</v>
      </c>
      <c r="L28" s="34">
        <v>191</v>
      </c>
      <c r="M28" s="34">
        <v>171</v>
      </c>
      <c r="N28" s="34">
        <v>203</v>
      </c>
      <c r="O28" s="34">
        <v>247</v>
      </c>
      <c r="P28" s="101">
        <v>1088</v>
      </c>
      <c r="Q28" s="34">
        <v>190</v>
      </c>
      <c r="R28" s="34">
        <v>168</v>
      </c>
      <c r="S28" s="34">
        <v>201</v>
      </c>
      <c r="T28" s="34">
        <v>202</v>
      </c>
      <c r="U28" s="34">
        <v>182</v>
      </c>
      <c r="V28" s="34">
        <v>172</v>
      </c>
      <c r="W28" s="35">
        <v>1115</v>
      </c>
      <c r="X28" s="34">
        <v>198</v>
      </c>
      <c r="Y28" s="34">
        <v>168</v>
      </c>
      <c r="Z28" s="34">
        <v>203</v>
      </c>
      <c r="AA28" s="34">
        <v>207</v>
      </c>
      <c r="AB28" s="34">
        <v>161</v>
      </c>
      <c r="AC28" s="34">
        <v>191</v>
      </c>
      <c r="AD28" s="101">
        <v>1128</v>
      </c>
      <c r="AE28" s="34">
        <v>178</v>
      </c>
      <c r="AF28" s="34">
        <v>166</v>
      </c>
      <c r="AG28" s="34">
        <v>174</v>
      </c>
      <c r="AH28" s="34">
        <v>181</v>
      </c>
      <c r="AI28" s="34">
        <v>138</v>
      </c>
      <c r="AJ28" s="34">
        <v>174</v>
      </c>
      <c r="AK28" s="35">
        <v>1011</v>
      </c>
      <c r="AL28" s="26">
        <v>181.3</v>
      </c>
    </row>
    <row r="29" spans="1:38" ht="15">
      <c r="A29" s="30"/>
      <c r="B29" s="23" t="s">
        <v>270</v>
      </c>
      <c r="C29" s="24">
        <v>185</v>
      </c>
      <c r="D29" s="24">
        <v>137</v>
      </c>
      <c r="E29" s="24">
        <v>171</v>
      </c>
      <c r="F29" s="24">
        <v>150</v>
      </c>
      <c r="G29" s="24">
        <v>160</v>
      </c>
      <c r="H29" s="24">
        <v>222</v>
      </c>
      <c r="I29" s="35">
        <v>1025</v>
      </c>
      <c r="J29" s="34">
        <v>162</v>
      </c>
      <c r="K29" s="34">
        <v>233</v>
      </c>
      <c r="L29" s="34">
        <v>203</v>
      </c>
      <c r="M29" s="34">
        <v>141</v>
      </c>
      <c r="N29" s="34">
        <v>214</v>
      </c>
      <c r="O29" s="34">
        <v>170</v>
      </c>
      <c r="P29" s="101">
        <v>1123</v>
      </c>
      <c r="Q29" s="34">
        <v>160</v>
      </c>
      <c r="R29" s="34">
        <v>167</v>
      </c>
      <c r="S29" s="34">
        <v>179</v>
      </c>
      <c r="T29" s="34">
        <v>132</v>
      </c>
      <c r="U29" s="34">
        <v>175</v>
      </c>
      <c r="V29" s="34">
        <v>171</v>
      </c>
      <c r="W29" s="35">
        <v>984</v>
      </c>
      <c r="X29" s="34">
        <v>0</v>
      </c>
      <c r="Y29" s="34">
        <v>0</v>
      </c>
      <c r="Z29" s="34">
        <v>0</v>
      </c>
      <c r="AA29" s="34">
        <v>0</v>
      </c>
      <c r="AB29" s="34">
        <v>0</v>
      </c>
      <c r="AC29" s="34">
        <v>0</v>
      </c>
      <c r="AD29" s="101">
        <v>0</v>
      </c>
      <c r="AE29" s="34">
        <v>168</v>
      </c>
      <c r="AF29" s="34">
        <v>211</v>
      </c>
      <c r="AG29" s="34">
        <v>154</v>
      </c>
      <c r="AH29" s="34">
        <v>126</v>
      </c>
      <c r="AI29" s="34">
        <v>143</v>
      </c>
      <c r="AJ29" s="34">
        <v>180</v>
      </c>
      <c r="AK29" s="35">
        <v>982</v>
      </c>
      <c r="AL29" s="26">
        <v>171.41666666666666</v>
      </c>
    </row>
    <row r="30" spans="1:38" ht="15">
      <c r="A30" s="31"/>
      <c r="B30" s="27" t="s">
        <v>258</v>
      </c>
      <c r="C30" s="27"/>
      <c r="D30" s="27"/>
      <c r="E30" s="27"/>
      <c r="F30" s="27"/>
      <c r="G30" s="27"/>
      <c r="H30" s="27"/>
      <c r="I30" s="36">
        <v>2122</v>
      </c>
      <c r="J30" s="22"/>
      <c r="K30" s="22"/>
      <c r="L30" s="22"/>
      <c r="M30" s="22"/>
      <c r="N30" s="22"/>
      <c r="O30" s="22"/>
      <c r="P30" s="102">
        <v>2211</v>
      </c>
      <c r="Q30" s="22"/>
      <c r="R30" s="22"/>
      <c r="S30" s="22"/>
      <c r="T30" s="22"/>
      <c r="U30" s="22"/>
      <c r="V30" s="22"/>
      <c r="W30" s="36">
        <v>2099</v>
      </c>
      <c r="X30" s="22"/>
      <c r="Y30" s="22"/>
      <c r="Z30" s="22"/>
      <c r="AA30" s="22"/>
      <c r="AB30" s="22"/>
      <c r="AC30" s="22"/>
      <c r="AD30" s="102">
        <v>1128</v>
      </c>
      <c r="AE30" s="22"/>
      <c r="AF30" s="22"/>
      <c r="AG30" s="22"/>
      <c r="AH30" s="22"/>
      <c r="AI30" s="22"/>
      <c r="AJ30" s="22"/>
      <c r="AK30" s="36">
        <v>1993</v>
      </c>
      <c r="AL30" s="29">
        <v>178.66666666666666</v>
      </c>
    </row>
    <row r="31" spans="1:38" ht="15">
      <c r="A31" s="30">
        <v>10</v>
      </c>
      <c r="B31" s="23" t="s">
        <v>238</v>
      </c>
      <c r="C31" s="24">
        <v>191</v>
      </c>
      <c r="D31" s="24">
        <v>194</v>
      </c>
      <c r="E31" s="24">
        <v>163</v>
      </c>
      <c r="F31" s="24">
        <v>171</v>
      </c>
      <c r="G31" s="24">
        <v>183</v>
      </c>
      <c r="H31" s="24">
        <v>188</v>
      </c>
      <c r="I31" s="35">
        <v>1090</v>
      </c>
      <c r="J31" s="34">
        <v>172</v>
      </c>
      <c r="K31" s="34">
        <v>164</v>
      </c>
      <c r="L31" s="34">
        <v>193</v>
      </c>
      <c r="M31" s="34">
        <v>200</v>
      </c>
      <c r="N31" s="34">
        <v>172</v>
      </c>
      <c r="O31" s="34">
        <v>196</v>
      </c>
      <c r="P31" s="101">
        <v>1097</v>
      </c>
      <c r="Q31" s="34">
        <v>156</v>
      </c>
      <c r="R31" s="34">
        <v>195</v>
      </c>
      <c r="S31" s="34">
        <v>139</v>
      </c>
      <c r="T31" s="34">
        <v>205</v>
      </c>
      <c r="U31" s="34">
        <v>183</v>
      </c>
      <c r="V31" s="34">
        <v>172</v>
      </c>
      <c r="W31" s="35">
        <v>1050</v>
      </c>
      <c r="X31" s="34">
        <v>158</v>
      </c>
      <c r="Y31" s="34">
        <v>195</v>
      </c>
      <c r="Z31" s="34">
        <v>192</v>
      </c>
      <c r="AA31" s="34">
        <v>175</v>
      </c>
      <c r="AB31" s="34">
        <v>189</v>
      </c>
      <c r="AC31" s="34">
        <v>208</v>
      </c>
      <c r="AD31" s="101">
        <v>1117</v>
      </c>
      <c r="AE31" s="34">
        <v>187</v>
      </c>
      <c r="AF31" s="34">
        <v>192</v>
      </c>
      <c r="AG31" s="34">
        <v>182</v>
      </c>
      <c r="AH31" s="34">
        <v>161</v>
      </c>
      <c r="AI31" s="34">
        <v>183</v>
      </c>
      <c r="AJ31" s="34">
        <v>212</v>
      </c>
      <c r="AK31" s="35">
        <v>1117</v>
      </c>
      <c r="AL31" s="26">
        <v>182.36666666666667</v>
      </c>
    </row>
    <row r="32" spans="1:38" ht="15">
      <c r="A32" s="30"/>
      <c r="B32" s="23" t="s">
        <v>271</v>
      </c>
      <c r="C32" s="24">
        <v>202</v>
      </c>
      <c r="D32" s="24">
        <v>194</v>
      </c>
      <c r="E32" s="24">
        <v>131</v>
      </c>
      <c r="F32" s="24">
        <v>178</v>
      </c>
      <c r="G32" s="24">
        <v>188</v>
      </c>
      <c r="H32" s="24">
        <v>171</v>
      </c>
      <c r="I32" s="35">
        <v>1064</v>
      </c>
      <c r="J32" s="34">
        <v>0</v>
      </c>
      <c r="K32" s="34">
        <v>0</v>
      </c>
      <c r="L32" s="34">
        <v>0</v>
      </c>
      <c r="M32" s="34">
        <v>0</v>
      </c>
      <c r="N32" s="34">
        <v>0</v>
      </c>
      <c r="O32" s="34">
        <v>0</v>
      </c>
      <c r="P32" s="101">
        <v>0</v>
      </c>
      <c r="Q32" s="34">
        <v>0</v>
      </c>
      <c r="R32" s="34">
        <v>0</v>
      </c>
      <c r="S32" s="34">
        <v>0</v>
      </c>
      <c r="T32" s="34">
        <v>0</v>
      </c>
      <c r="U32" s="34">
        <v>0</v>
      </c>
      <c r="V32" s="34">
        <v>0</v>
      </c>
      <c r="W32" s="35">
        <v>0</v>
      </c>
      <c r="X32" s="34">
        <v>158</v>
      </c>
      <c r="Y32" s="34">
        <v>175</v>
      </c>
      <c r="Z32" s="34">
        <v>123</v>
      </c>
      <c r="AA32" s="34">
        <v>118</v>
      </c>
      <c r="AB32" s="34">
        <v>211</v>
      </c>
      <c r="AC32" s="34">
        <v>193</v>
      </c>
      <c r="AD32" s="101">
        <v>978</v>
      </c>
      <c r="AE32" s="34">
        <v>190</v>
      </c>
      <c r="AF32" s="34">
        <v>166</v>
      </c>
      <c r="AG32" s="34">
        <v>147</v>
      </c>
      <c r="AH32" s="34">
        <v>168</v>
      </c>
      <c r="AI32" s="34">
        <v>174</v>
      </c>
      <c r="AJ32" s="34">
        <v>185</v>
      </c>
      <c r="AK32" s="35">
        <v>1030</v>
      </c>
      <c r="AL32" s="26">
        <v>170.66666666666666</v>
      </c>
    </row>
    <row r="33" spans="1:38" ht="15">
      <c r="A33" s="31"/>
      <c r="B33" s="27" t="s">
        <v>247</v>
      </c>
      <c r="C33" s="27"/>
      <c r="D33" s="27"/>
      <c r="E33" s="27"/>
      <c r="F33" s="27"/>
      <c r="G33" s="27"/>
      <c r="H33" s="27"/>
      <c r="I33" s="36">
        <v>2154</v>
      </c>
      <c r="J33" s="22"/>
      <c r="K33" s="22"/>
      <c r="L33" s="22"/>
      <c r="M33" s="22"/>
      <c r="N33" s="22"/>
      <c r="O33" s="22"/>
      <c r="P33" s="102">
        <v>1097</v>
      </c>
      <c r="Q33" s="22"/>
      <c r="R33" s="22"/>
      <c r="S33" s="22"/>
      <c r="T33" s="22"/>
      <c r="U33" s="22"/>
      <c r="V33" s="22"/>
      <c r="W33" s="36">
        <v>1050</v>
      </c>
      <c r="X33" s="22"/>
      <c r="Y33" s="22"/>
      <c r="Z33" s="22"/>
      <c r="AA33" s="22"/>
      <c r="AB33" s="22"/>
      <c r="AC33" s="22"/>
      <c r="AD33" s="102">
        <v>2095</v>
      </c>
      <c r="AE33" s="22"/>
      <c r="AF33" s="22"/>
      <c r="AG33" s="22"/>
      <c r="AH33" s="22"/>
      <c r="AI33" s="22"/>
      <c r="AJ33" s="22"/>
      <c r="AK33" s="36">
        <v>2147</v>
      </c>
      <c r="AL33" s="29">
        <v>177.66666666666666</v>
      </c>
    </row>
    <row r="34" spans="1:38" ht="15">
      <c r="A34" s="30">
        <v>11</v>
      </c>
      <c r="B34" s="23" t="s">
        <v>272</v>
      </c>
      <c r="C34" s="24">
        <v>154</v>
      </c>
      <c r="D34" s="24">
        <v>160</v>
      </c>
      <c r="E34" s="24">
        <v>189</v>
      </c>
      <c r="F34" s="24">
        <v>195</v>
      </c>
      <c r="G34" s="24">
        <v>149</v>
      </c>
      <c r="H34" s="24">
        <v>161</v>
      </c>
      <c r="I34" s="35">
        <v>1008</v>
      </c>
      <c r="J34" s="34">
        <v>126</v>
      </c>
      <c r="K34" s="34">
        <v>158</v>
      </c>
      <c r="L34" s="34">
        <v>178</v>
      </c>
      <c r="M34" s="34">
        <v>145</v>
      </c>
      <c r="N34" s="34">
        <v>193</v>
      </c>
      <c r="O34" s="34">
        <v>186</v>
      </c>
      <c r="P34" s="101">
        <v>986</v>
      </c>
      <c r="Q34" s="34">
        <v>145</v>
      </c>
      <c r="R34" s="34">
        <v>200</v>
      </c>
      <c r="S34" s="34">
        <v>149</v>
      </c>
      <c r="T34" s="34">
        <v>165</v>
      </c>
      <c r="U34" s="34">
        <v>170</v>
      </c>
      <c r="V34" s="34">
        <v>180</v>
      </c>
      <c r="W34" s="35">
        <v>1009</v>
      </c>
      <c r="X34" s="34">
        <v>179</v>
      </c>
      <c r="Y34" s="34">
        <v>189</v>
      </c>
      <c r="Z34" s="34">
        <v>180</v>
      </c>
      <c r="AA34" s="34">
        <v>190</v>
      </c>
      <c r="AB34" s="34">
        <v>166</v>
      </c>
      <c r="AC34" s="34">
        <v>172</v>
      </c>
      <c r="AD34" s="101">
        <v>1076</v>
      </c>
      <c r="AE34" s="34">
        <v>179</v>
      </c>
      <c r="AF34" s="34">
        <v>181</v>
      </c>
      <c r="AG34" s="34">
        <v>150</v>
      </c>
      <c r="AH34" s="34">
        <v>204</v>
      </c>
      <c r="AI34" s="34">
        <v>181</v>
      </c>
      <c r="AJ34" s="34">
        <v>176</v>
      </c>
      <c r="AK34" s="35">
        <v>1071</v>
      </c>
      <c r="AL34" s="26">
        <v>171.66666666666666</v>
      </c>
    </row>
    <row r="35" spans="1:38" ht="15">
      <c r="A35" s="30"/>
      <c r="B35" s="23" t="s">
        <v>273</v>
      </c>
      <c r="C35" s="24">
        <v>174</v>
      </c>
      <c r="D35" s="24">
        <v>190</v>
      </c>
      <c r="E35" s="24">
        <v>171</v>
      </c>
      <c r="F35" s="24">
        <v>188</v>
      </c>
      <c r="G35" s="24">
        <v>143</v>
      </c>
      <c r="H35" s="24">
        <v>141</v>
      </c>
      <c r="I35" s="35">
        <v>1007</v>
      </c>
      <c r="J35" s="34">
        <v>158</v>
      </c>
      <c r="K35" s="34">
        <v>173</v>
      </c>
      <c r="L35" s="34">
        <v>187</v>
      </c>
      <c r="M35" s="34">
        <v>165</v>
      </c>
      <c r="N35" s="34">
        <v>198</v>
      </c>
      <c r="O35" s="34">
        <v>149</v>
      </c>
      <c r="P35" s="101">
        <v>1030</v>
      </c>
      <c r="Q35" s="34">
        <v>170</v>
      </c>
      <c r="R35" s="34">
        <v>180</v>
      </c>
      <c r="S35" s="34">
        <v>178</v>
      </c>
      <c r="T35" s="34">
        <v>164</v>
      </c>
      <c r="U35" s="34">
        <v>145</v>
      </c>
      <c r="V35" s="34">
        <v>171</v>
      </c>
      <c r="W35" s="35">
        <v>1008</v>
      </c>
      <c r="X35" s="34">
        <v>178</v>
      </c>
      <c r="Y35" s="34">
        <v>186</v>
      </c>
      <c r="Z35" s="34">
        <v>190</v>
      </c>
      <c r="AA35" s="34">
        <v>174</v>
      </c>
      <c r="AB35" s="34">
        <v>211</v>
      </c>
      <c r="AC35" s="34">
        <v>205</v>
      </c>
      <c r="AD35" s="101">
        <v>1144</v>
      </c>
      <c r="AE35" s="34">
        <v>175</v>
      </c>
      <c r="AF35" s="34">
        <v>154</v>
      </c>
      <c r="AG35" s="34">
        <v>170</v>
      </c>
      <c r="AH35" s="34">
        <v>191</v>
      </c>
      <c r="AI35" s="34">
        <v>155</v>
      </c>
      <c r="AJ35" s="34">
        <v>204</v>
      </c>
      <c r="AK35" s="35">
        <v>1049</v>
      </c>
      <c r="AL35" s="26">
        <v>174.6</v>
      </c>
    </row>
    <row r="36" spans="1:38" ht="15">
      <c r="A36" s="31"/>
      <c r="B36" s="27" t="s">
        <v>186</v>
      </c>
      <c r="C36" s="27"/>
      <c r="D36" s="27"/>
      <c r="E36" s="27"/>
      <c r="F36" s="27"/>
      <c r="G36" s="27"/>
      <c r="H36" s="27"/>
      <c r="I36" s="36">
        <v>2015</v>
      </c>
      <c r="J36" s="22"/>
      <c r="K36" s="22"/>
      <c r="L36" s="22"/>
      <c r="M36" s="22"/>
      <c r="N36" s="22"/>
      <c r="O36" s="22"/>
      <c r="P36" s="102">
        <v>2016</v>
      </c>
      <c r="Q36" s="22"/>
      <c r="R36" s="22"/>
      <c r="S36" s="22"/>
      <c r="T36" s="22"/>
      <c r="U36" s="22"/>
      <c r="V36" s="22"/>
      <c r="W36" s="36">
        <v>2017</v>
      </c>
      <c r="X36" s="22"/>
      <c r="Y36" s="22"/>
      <c r="Z36" s="22"/>
      <c r="AA36" s="22"/>
      <c r="AB36" s="22"/>
      <c r="AC36" s="22"/>
      <c r="AD36" s="102">
        <v>2220</v>
      </c>
      <c r="AE36" s="22"/>
      <c r="AF36" s="22"/>
      <c r="AG36" s="22"/>
      <c r="AH36" s="22"/>
      <c r="AI36" s="22"/>
      <c r="AJ36" s="22"/>
      <c r="AK36" s="36">
        <v>2120</v>
      </c>
      <c r="AL36" s="29">
        <v>176.58333333333334</v>
      </c>
    </row>
    <row r="37" spans="1:38" ht="15">
      <c r="A37" s="30">
        <v>12</v>
      </c>
      <c r="B37" s="23" t="s">
        <v>274</v>
      </c>
      <c r="C37" s="24">
        <v>134</v>
      </c>
      <c r="D37" s="24">
        <v>118</v>
      </c>
      <c r="E37" s="24">
        <v>133</v>
      </c>
      <c r="F37" s="24">
        <v>105</v>
      </c>
      <c r="G37" s="24">
        <v>146</v>
      </c>
      <c r="H37" s="24">
        <v>178</v>
      </c>
      <c r="I37" s="35">
        <v>814</v>
      </c>
      <c r="J37" s="34">
        <v>146</v>
      </c>
      <c r="K37" s="34">
        <v>130</v>
      </c>
      <c r="L37" s="34">
        <v>214</v>
      </c>
      <c r="M37" s="34">
        <v>201</v>
      </c>
      <c r="N37" s="34">
        <v>166</v>
      </c>
      <c r="O37" s="34">
        <v>163</v>
      </c>
      <c r="P37" s="101">
        <v>1020</v>
      </c>
      <c r="Q37" s="34">
        <v>162</v>
      </c>
      <c r="R37" s="34">
        <v>182</v>
      </c>
      <c r="S37" s="34">
        <v>123</v>
      </c>
      <c r="T37" s="34">
        <v>115</v>
      </c>
      <c r="U37" s="34">
        <v>112</v>
      </c>
      <c r="V37" s="34">
        <v>210</v>
      </c>
      <c r="W37" s="35">
        <v>904</v>
      </c>
      <c r="X37" s="34">
        <v>205</v>
      </c>
      <c r="Y37" s="34">
        <v>193</v>
      </c>
      <c r="Z37" s="34">
        <v>149</v>
      </c>
      <c r="AA37" s="34">
        <v>172</v>
      </c>
      <c r="AB37" s="34">
        <v>185</v>
      </c>
      <c r="AC37" s="34">
        <v>191</v>
      </c>
      <c r="AD37" s="101">
        <v>1095</v>
      </c>
      <c r="AE37" s="34">
        <v>193</v>
      </c>
      <c r="AF37" s="34">
        <v>160</v>
      </c>
      <c r="AG37" s="34">
        <v>171</v>
      </c>
      <c r="AH37" s="34">
        <v>177</v>
      </c>
      <c r="AI37" s="34">
        <v>156</v>
      </c>
      <c r="AJ37" s="34">
        <v>173</v>
      </c>
      <c r="AK37" s="35">
        <v>1030</v>
      </c>
      <c r="AL37" s="26">
        <v>162.1</v>
      </c>
    </row>
    <row r="38" spans="1:38" ht="15">
      <c r="A38" s="30"/>
      <c r="B38" s="23" t="s">
        <v>211</v>
      </c>
      <c r="C38" s="24">
        <v>178</v>
      </c>
      <c r="D38" s="24">
        <v>138</v>
      </c>
      <c r="E38" s="24">
        <v>185</v>
      </c>
      <c r="F38" s="24">
        <v>135</v>
      </c>
      <c r="G38" s="24">
        <v>145</v>
      </c>
      <c r="H38" s="24">
        <v>166</v>
      </c>
      <c r="I38" s="35">
        <v>947</v>
      </c>
      <c r="J38" s="34">
        <v>225</v>
      </c>
      <c r="K38" s="34">
        <v>156</v>
      </c>
      <c r="L38" s="34">
        <v>140</v>
      </c>
      <c r="M38" s="34">
        <v>183</v>
      </c>
      <c r="N38" s="34">
        <v>154</v>
      </c>
      <c r="O38" s="34">
        <v>157</v>
      </c>
      <c r="P38" s="101">
        <v>1015</v>
      </c>
      <c r="Q38" s="34">
        <v>171</v>
      </c>
      <c r="R38" s="34">
        <v>188</v>
      </c>
      <c r="S38" s="34">
        <v>155</v>
      </c>
      <c r="T38" s="34">
        <v>150</v>
      </c>
      <c r="U38" s="34">
        <v>171</v>
      </c>
      <c r="V38" s="34">
        <v>178</v>
      </c>
      <c r="W38" s="35">
        <v>1013</v>
      </c>
      <c r="X38" s="34">
        <v>154</v>
      </c>
      <c r="Y38" s="34">
        <v>184</v>
      </c>
      <c r="Z38" s="34">
        <v>201</v>
      </c>
      <c r="AA38" s="34">
        <v>181</v>
      </c>
      <c r="AB38" s="34">
        <v>183</v>
      </c>
      <c r="AC38" s="34">
        <v>170</v>
      </c>
      <c r="AD38" s="101">
        <v>1073</v>
      </c>
      <c r="AE38" s="34">
        <v>188</v>
      </c>
      <c r="AF38" s="34">
        <v>160</v>
      </c>
      <c r="AG38" s="34">
        <v>181</v>
      </c>
      <c r="AH38" s="34">
        <v>156</v>
      </c>
      <c r="AI38" s="34">
        <v>230</v>
      </c>
      <c r="AJ38" s="34">
        <v>190</v>
      </c>
      <c r="AK38" s="35">
        <v>1105</v>
      </c>
      <c r="AL38" s="26">
        <v>171.76666666666668</v>
      </c>
    </row>
    <row r="39" spans="1:38" ht="15">
      <c r="A39" s="31"/>
      <c r="B39" s="27" t="s">
        <v>258</v>
      </c>
      <c r="C39" s="27"/>
      <c r="D39" s="27"/>
      <c r="E39" s="27"/>
      <c r="F39" s="27"/>
      <c r="G39" s="27"/>
      <c r="H39" s="27"/>
      <c r="I39" s="36">
        <v>1761</v>
      </c>
      <c r="J39" s="22"/>
      <c r="K39" s="22"/>
      <c r="L39" s="22"/>
      <c r="M39" s="22"/>
      <c r="N39" s="22"/>
      <c r="O39" s="22"/>
      <c r="P39" s="102">
        <v>2035</v>
      </c>
      <c r="Q39" s="22"/>
      <c r="R39" s="22"/>
      <c r="S39" s="22"/>
      <c r="T39" s="22"/>
      <c r="U39" s="22"/>
      <c r="V39" s="22"/>
      <c r="W39" s="36">
        <v>1917</v>
      </c>
      <c r="X39" s="22"/>
      <c r="Y39" s="22"/>
      <c r="Z39" s="22"/>
      <c r="AA39" s="22"/>
      <c r="AB39" s="22"/>
      <c r="AC39" s="22"/>
      <c r="AD39" s="102">
        <v>2168</v>
      </c>
      <c r="AE39" s="22"/>
      <c r="AF39" s="22"/>
      <c r="AG39" s="22"/>
      <c r="AH39" s="22"/>
      <c r="AI39" s="22"/>
      <c r="AJ39" s="22"/>
      <c r="AK39" s="36">
        <v>2135</v>
      </c>
      <c r="AL39" s="29">
        <v>176.05555555555554</v>
      </c>
    </row>
    <row r="40" spans="1:38" ht="15">
      <c r="A40" s="30">
        <v>13</v>
      </c>
      <c r="B40" s="23" t="s">
        <v>275</v>
      </c>
      <c r="C40" s="24">
        <v>130</v>
      </c>
      <c r="D40" s="24">
        <v>133</v>
      </c>
      <c r="E40" s="24">
        <v>127</v>
      </c>
      <c r="F40" s="24">
        <v>176</v>
      </c>
      <c r="G40" s="24">
        <v>133</v>
      </c>
      <c r="H40" s="24">
        <v>165</v>
      </c>
      <c r="I40" s="35">
        <v>864</v>
      </c>
      <c r="J40" s="34">
        <v>135</v>
      </c>
      <c r="K40" s="34">
        <v>203</v>
      </c>
      <c r="L40" s="34">
        <v>135</v>
      </c>
      <c r="M40" s="34">
        <v>177</v>
      </c>
      <c r="N40" s="34">
        <v>130</v>
      </c>
      <c r="O40" s="34">
        <v>132</v>
      </c>
      <c r="P40" s="101">
        <v>912</v>
      </c>
      <c r="Q40" s="34">
        <v>147</v>
      </c>
      <c r="R40" s="34">
        <v>183</v>
      </c>
      <c r="S40" s="34">
        <v>168</v>
      </c>
      <c r="T40" s="34">
        <v>162</v>
      </c>
      <c r="U40" s="34">
        <v>211</v>
      </c>
      <c r="V40" s="34">
        <v>200</v>
      </c>
      <c r="W40" s="35">
        <v>1071</v>
      </c>
      <c r="X40" s="34">
        <v>157</v>
      </c>
      <c r="Y40" s="34">
        <v>203</v>
      </c>
      <c r="Z40" s="34">
        <v>150</v>
      </c>
      <c r="AA40" s="34">
        <v>189</v>
      </c>
      <c r="AB40" s="34">
        <v>153</v>
      </c>
      <c r="AC40" s="34">
        <v>170</v>
      </c>
      <c r="AD40" s="101">
        <v>1022</v>
      </c>
      <c r="AE40" s="34">
        <v>219</v>
      </c>
      <c r="AF40" s="34">
        <v>162</v>
      </c>
      <c r="AG40" s="34">
        <v>132</v>
      </c>
      <c r="AH40" s="34">
        <v>192</v>
      </c>
      <c r="AI40" s="34">
        <v>176</v>
      </c>
      <c r="AJ40" s="34">
        <v>163</v>
      </c>
      <c r="AK40" s="35">
        <v>1044</v>
      </c>
      <c r="AL40" s="26">
        <v>163.76666666666668</v>
      </c>
    </row>
    <row r="41" spans="1:38" ht="15">
      <c r="A41" s="30"/>
      <c r="B41" s="23" t="s">
        <v>276</v>
      </c>
      <c r="C41" s="24">
        <v>128</v>
      </c>
      <c r="D41" s="24">
        <v>132</v>
      </c>
      <c r="E41" s="24">
        <v>144</v>
      </c>
      <c r="F41" s="24">
        <v>165</v>
      </c>
      <c r="G41" s="24">
        <v>125</v>
      </c>
      <c r="H41" s="24">
        <v>136</v>
      </c>
      <c r="I41" s="35">
        <v>830</v>
      </c>
      <c r="J41" s="34">
        <v>138</v>
      </c>
      <c r="K41" s="34">
        <v>109</v>
      </c>
      <c r="L41" s="34">
        <v>138</v>
      </c>
      <c r="M41" s="34">
        <v>148</v>
      </c>
      <c r="N41" s="34">
        <v>182</v>
      </c>
      <c r="O41" s="34">
        <v>143</v>
      </c>
      <c r="P41" s="101">
        <v>858</v>
      </c>
      <c r="Q41" s="34">
        <v>190</v>
      </c>
      <c r="R41" s="34">
        <v>165</v>
      </c>
      <c r="S41" s="34">
        <v>226</v>
      </c>
      <c r="T41" s="34">
        <v>166</v>
      </c>
      <c r="U41" s="34">
        <v>204</v>
      </c>
      <c r="V41" s="34">
        <v>177</v>
      </c>
      <c r="W41" s="35">
        <v>1128</v>
      </c>
      <c r="X41" s="34">
        <v>184</v>
      </c>
      <c r="Y41" s="34">
        <v>170</v>
      </c>
      <c r="Z41" s="34">
        <v>188</v>
      </c>
      <c r="AA41" s="34">
        <v>154</v>
      </c>
      <c r="AB41" s="34">
        <v>163</v>
      </c>
      <c r="AC41" s="34">
        <v>181</v>
      </c>
      <c r="AD41" s="101">
        <v>1040</v>
      </c>
      <c r="AE41" s="34">
        <v>180</v>
      </c>
      <c r="AF41" s="34">
        <v>126</v>
      </c>
      <c r="AG41" s="34">
        <v>136</v>
      </c>
      <c r="AH41" s="34">
        <v>181</v>
      </c>
      <c r="AI41" s="34">
        <v>176</v>
      </c>
      <c r="AJ41" s="34">
        <v>172</v>
      </c>
      <c r="AK41" s="35">
        <v>971</v>
      </c>
      <c r="AL41" s="26">
        <v>160.9</v>
      </c>
    </row>
    <row r="42" spans="1:38" ht="15">
      <c r="A42" s="31"/>
      <c r="B42" s="27" t="s">
        <v>269</v>
      </c>
      <c r="C42" s="27"/>
      <c r="D42" s="27"/>
      <c r="E42" s="27"/>
      <c r="F42" s="27"/>
      <c r="G42" s="27"/>
      <c r="H42" s="27"/>
      <c r="I42" s="36">
        <v>1694</v>
      </c>
      <c r="J42" s="22"/>
      <c r="K42" s="22"/>
      <c r="L42" s="22"/>
      <c r="M42" s="22"/>
      <c r="N42" s="22"/>
      <c r="O42" s="22"/>
      <c r="P42" s="102">
        <v>1770</v>
      </c>
      <c r="Q42" s="22"/>
      <c r="R42" s="22"/>
      <c r="S42" s="22"/>
      <c r="T42" s="22"/>
      <c r="U42" s="22"/>
      <c r="V42" s="22"/>
      <c r="W42" s="36">
        <v>2199</v>
      </c>
      <c r="X42" s="22"/>
      <c r="Y42" s="22"/>
      <c r="Z42" s="22"/>
      <c r="AA42" s="22"/>
      <c r="AB42" s="22"/>
      <c r="AC42" s="22"/>
      <c r="AD42" s="102">
        <v>2062</v>
      </c>
      <c r="AE42" s="22"/>
      <c r="AF42" s="22"/>
      <c r="AG42" s="22"/>
      <c r="AH42" s="22"/>
      <c r="AI42" s="22"/>
      <c r="AJ42" s="22"/>
      <c r="AK42" s="36">
        <v>2015</v>
      </c>
      <c r="AL42" s="29">
        <v>174.33333333333334</v>
      </c>
    </row>
    <row r="43" spans="1:38" ht="15">
      <c r="A43" s="30">
        <v>14</v>
      </c>
      <c r="B43" s="23" t="s">
        <v>277</v>
      </c>
      <c r="C43" s="24">
        <v>158</v>
      </c>
      <c r="D43" s="24">
        <v>160</v>
      </c>
      <c r="E43" s="24">
        <v>156</v>
      </c>
      <c r="F43" s="24">
        <v>190</v>
      </c>
      <c r="G43" s="24">
        <v>152</v>
      </c>
      <c r="H43" s="24">
        <v>176</v>
      </c>
      <c r="I43" s="35">
        <v>992</v>
      </c>
      <c r="J43" s="34">
        <v>182</v>
      </c>
      <c r="K43" s="34">
        <v>188</v>
      </c>
      <c r="L43" s="34">
        <v>153</v>
      </c>
      <c r="M43" s="34">
        <v>205</v>
      </c>
      <c r="N43" s="34">
        <v>200</v>
      </c>
      <c r="O43" s="34">
        <v>186</v>
      </c>
      <c r="P43" s="101">
        <v>1114</v>
      </c>
      <c r="Q43" s="34">
        <v>185</v>
      </c>
      <c r="R43" s="34">
        <v>224</v>
      </c>
      <c r="S43" s="34">
        <v>182</v>
      </c>
      <c r="T43" s="34">
        <v>162</v>
      </c>
      <c r="U43" s="34">
        <v>200</v>
      </c>
      <c r="V43" s="34">
        <v>147</v>
      </c>
      <c r="W43" s="35">
        <v>1100</v>
      </c>
      <c r="X43" s="34">
        <v>146</v>
      </c>
      <c r="Y43" s="34">
        <v>192</v>
      </c>
      <c r="Z43" s="34">
        <v>139</v>
      </c>
      <c r="AA43" s="34">
        <v>137</v>
      </c>
      <c r="AB43" s="34">
        <v>226</v>
      </c>
      <c r="AC43" s="34">
        <v>229</v>
      </c>
      <c r="AD43" s="101">
        <v>1069</v>
      </c>
      <c r="AE43" s="34">
        <v>136</v>
      </c>
      <c r="AF43" s="34">
        <v>170</v>
      </c>
      <c r="AG43" s="34">
        <v>193</v>
      </c>
      <c r="AH43" s="34">
        <v>169</v>
      </c>
      <c r="AI43" s="34">
        <v>171</v>
      </c>
      <c r="AJ43" s="34">
        <v>213</v>
      </c>
      <c r="AK43" s="35">
        <v>1052</v>
      </c>
      <c r="AL43" s="26">
        <v>177.56666666666666</v>
      </c>
    </row>
    <row r="44" spans="1:38" ht="15">
      <c r="A44" s="30"/>
      <c r="B44" s="23" t="s">
        <v>278</v>
      </c>
      <c r="C44" s="24">
        <v>158</v>
      </c>
      <c r="D44" s="24">
        <v>133</v>
      </c>
      <c r="E44" s="24">
        <v>169</v>
      </c>
      <c r="F44" s="24">
        <v>159</v>
      </c>
      <c r="G44" s="24">
        <v>159</v>
      </c>
      <c r="H44" s="24">
        <v>142</v>
      </c>
      <c r="I44" s="35">
        <v>920</v>
      </c>
      <c r="J44" s="34">
        <v>171</v>
      </c>
      <c r="K44" s="34">
        <v>169</v>
      </c>
      <c r="L44" s="34">
        <v>189</v>
      </c>
      <c r="M44" s="34">
        <v>124</v>
      </c>
      <c r="N44" s="34">
        <v>182</v>
      </c>
      <c r="O44" s="34">
        <v>177</v>
      </c>
      <c r="P44" s="101">
        <v>1012</v>
      </c>
      <c r="Q44" s="34">
        <v>146</v>
      </c>
      <c r="R44" s="34">
        <v>139</v>
      </c>
      <c r="S44" s="34">
        <v>140</v>
      </c>
      <c r="T44" s="34">
        <v>180</v>
      </c>
      <c r="U44" s="34">
        <v>140</v>
      </c>
      <c r="V44" s="34">
        <v>194</v>
      </c>
      <c r="W44" s="35">
        <v>939</v>
      </c>
      <c r="X44" s="34">
        <v>136</v>
      </c>
      <c r="Y44" s="34">
        <v>164</v>
      </c>
      <c r="Z44" s="34">
        <v>179</v>
      </c>
      <c r="AA44" s="34">
        <v>177</v>
      </c>
      <c r="AB44" s="34">
        <v>147</v>
      </c>
      <c r="AC44" s="34">
        <v>182</v>
      </c>
      <c r="AD44" s="101">
        <v>985</v>
      </c>
      <c r="AE44" s="34">
        <v>158</v>
      </c>
      <c r="AF44" s="34">
        <v>159</v>
      </c>
      <c r="AG44" s="34">
        <v>141</v>
      </c>
      <c r="AH44" s="34">
        <v>190</v>
      </c>
      <c r="AI44" s="34">
        <v>182</v>
      </c>
      <c r="AJ44" s="34">
        <v>191</v>
      </c>
      <c r="AK44" s="35">
        <v>1021</v>
      </c>
      <c r="AL44" s="26">
        <v>162.56666666666666</v>
      </c>
    </row>
    <row r="45" spans="1:38" ht="15">
      <c r="A45" s="31"/>
      <c r="B45" s="27" t="s">
        <v>279</v>
      </c>
      <c r="C45" s="27"/>
      <c r="D45" s="27"/>
      <c r="E45" s="27"/>
      <c r="F45" s="27"/>
      <c r="G45" s="27"/>
      <c r="H45" s="27"/>
      <c r="I45" s="36">
        <v>1912</v>
      </c>
      <c r="J45" s="22"/>
      <c r="K45" s="22"/>
      <c r="L45" s="22"/>
      <c r="M45" s="22"/>
      <c r="N45" s="22"/>
      <c r="O45" s="22"/>
      <c r="P45" s="102">
        <v>2126</v>
      </c>
      <c r="Q45" s="22"/>
      <c r="R45" s="22"/>
      <c r="S45" s="22"/>
      <c r="T45" s="22"/>
      <c r="U45" s="22"/>
      <c r="V45" s="22"/>
      <c r="W45" s="36">
        <v>2039</v>
      </c>
      <c r="X45" s="22"/>
      <c r="Y45" s="22"/>
      <c r="Z45" s="22"/>
      <c r="AA45" s="22"/>
      <c r="AB45" s="22"/>
      <c r="AC45" s="22"/>
      <c r="AD45" s="102">
        <v>2054</v>
      </c>
      <c r="AE45" s="22"/>
      <c r="AF45" s="22"/>
      <c r="AG45" s="22"/>
      <c r="AH45" s="22"/>
      <c r="AI45" s="22"/>
      <c r="AJ45" s="22"/>
      <c r="AK45" s="36">
        <v>2073</v>
      </c>
      <c r="AL45" s="29">
        <v>173.69444444444446</v>
      </c>
    </row>
    <row r="46" spans="1:38" ht="15">
      <c r="A46" s="30">
        <v>15</v>
      </c>
      <c r="B46" s="23" t="s">
        <v>280</v>
      </c>
      <c r="C46" s="24">
        <v>182</v>
      </c>
      <c r="D46" s="24">
        <v>167</v>
      </c>
      <c r="E46" s="24">
        <v>180</v>
      </c>
      <c r="F46" s="24">
        <v>171</v>
      </c>
      <c r="G46" s="24">
        <v>157</v>
      </c>
      <c r="H46" s="24">
        <v>165</v>
      </c>
      <c r="I46" s="35">
        <v>1022</v>
      </c>
      <c r="J46" s="34">
        <v>145</v>
      </c>
      <c r="K46" s="34">
        <v>181</v>
      </c>
      <c r="L46" s="34">
        <v>151</v>
      </c>
      <c r="M46" s="34">
        <v>176</v>
      </c>
      <c r="N46" s="34">
        <v>153</v>
      </c>
      <c r="O46" s="34">
        <v>147</v>
      </c>
      <c r="P46" s="101">
        <v>953</v>
      </c>
      <c r="Q46" s="34">
        <v>202</v>
      </c>
      <c r="R46" s="34">
        <v>157</v>
      </c>
      <c r="S46" s="34">
        <v>162</v>
      </c>
      <c r="T46" s="34">
        <v>161</v>
      </c>
      <c r="U46" s="34">
        <v>183</v>
      </c>
      <c r="V46" s="34">
        <v>131</v>
      </c>
      <c r="W46" s="35">
        <v>996</v>
      </c>
      <c r="X46" s="34">
        <v>187</v>
      </c>
      <c r="Y46" s="34">
        <v>163</v>
      </c>
      <c r="Z46" s="34">
        <v>168</v>
      </c>
      <c r="AA46" s="34">
        <v>168</v>
      </c>
      <c r="AB46" s="34">
        <v>138</v>
      </c>
      <c r="AC46" s="34">
        <v>170</v>
      </c>
      <c r="AD46" s="101">
        <v>994</v>
      </c>
      <c r="AE46" s="34">
        <v>170</v>
      </c>
      <c r="AF46" s="34">
        <v>205</v>
      </c>
      <c r="AG46" s="34">
        <v>151</v>
      </c>
      <c r="AH46" s="34">
        <v>171</v>
      </c>
      <c r="AI46" s="34">
        <v>232</v>
      </c>
      <c r="AJ46" s="34">
        <v>162</v>
      </c>
      <c r="AK46" s="35">
        <v>1091</v>
      </c>
      <c r="AL46" s="26">
        <v>168.53333333333333</v>
      </c>
    </row>
    <row r="47" spans="1:38" ht="15">
      <c r="A47" s="30"/>
      <c r="B47" s="23" t="s">
        <v>281</v>
      </c>
      <c r="C47" s="24">
        <v>171</v>
      </c>
      <c r="D47" s="24">
        <v>215</v>
      </c>
      <c r="E47" s="24">
        <v>196</v>
      </c>
      <c r="F47" s="24">
        <v>180</v>
      </c>
      <c r="G47" s="24">
        <v>170</v>
      </c>
      <c r="H47" s="24">
        <v>140</v>
      </c>
      <c r="I47" s="35">
        <v>1072</v>
      </c>
      <c r="J47" s="34">
        <v>168</v>
      </c>
      <c r="K47" s="34">
        <v>158</v>
      </c>
      <c r="L47" s="34">
        <v>200</v>
      </c>
      <c r="M47" s="34">
        <v>145</v>
      </c>
      <c r="N47" s="34">
        <v>209</v>
      </c>
      <c r="O47" s="34">
        <v>176</v>
      </c>
      <c r="P47" s="101">
        <v>1056</v>
      </c>
      <c r="Q47" s="34">
        <v>170</v>
      </c>
      <c r="R47" s="34">
        <v>157</v>
      </c>
      <c r="S47" s="34">
        <v>179</v>
      </c>
      <c r="T47" s="34">
        <v>153</v>
      </c>
      <c r="U47" s="34">
        <v>136</v>
      </c>
      <c r="V47" s="34">
        <v>176</v>
      </c>
      <c r="W47" s="35">
        <v>971</v>
      </c>
      <c r="X47" s="34">
        <v>147</v>
      </c>
      <c r="Y47" s="34">
        <v>237</v>
      </c>
      <c r="Z47" s="34">
        <v>147</v>
      </c>
      <c r="AA47" s="34">
        <v>204</v>
      </c>
      <c r="AB47" s="34">
        <v>153</v>
      </c>
      <c r="AC47" s="34">
        <v>212</v>
      </c>
      <c r="AD47" s="101">
        <v>1100</v>
      </c>
      <c r="AE47" s="34">
        <v>0</v>
      </c>
      <c r="AF47" s="34">
        <v>0</v>
      </c>
      <c r="AG47" s="34">
        <v>0</v>
      </c>
      <c r="AH47" s="34">
        <v>0</v>
      </c>
      <c r="AI47" s="34">
        <v>0</v>
      </c>
      <c r="AJ47" s="34">
        <v>0</v>
      </c>
      <c r="AK47" s="35">
        <v>0</v>
      </c>
      <c r="AL47" s="26">
        <v>174.95833333333334</v>
      </c>
    </row>
    <row r="48" spans="1:38" ht="15">
      <c r="A48" s="31"/>
      <c r="B48" s="27" t="s">
        <v>186</v>
      </c>
      <c r="C48" s="27"/>
      <c r="D48" s="27"/>
      <c r="E48" s="27"/>
      <c r="F48" s="27"/>
      <c r="G48" s="27"/>
      <c r="H48" s="27"/>
      <c r="I48" s="36">
        <v>2094</v>
      </c>
      <c r="J48" s="22"/>
      <c r="K48" s="22"/>
      <c r="L48" s="22"/>
      <c r="M48" s="22"/>
      <c r="N48" s="22"/>
      <c r="O48" s="22"/>
      <c r="P48" s="102">
        <v>2009</v>
      </c>
      <c r="Q48" s="22"/>
      <c r="R48" s="22"/>
      <c r="S48" s="22"/>
      <c r="T48" s="22"/>
      <c r="U48" s="22"/>
      <c r="V48" s="22"/>
      <c r="W48" s="36">
        <v>1967</v>
      </c>
      <c r="X48" s="22"/>
      <c r="Y48" s="22"/>
      <c r="Z48" s="22"/>
      <c r="AA48" s="22"/>
      <c r="AB48" s="22"/>
      <c r="AC48" s="22"/>
      <c r="AD48" s="102">
        <v>2094</v>
      </c>
      <c r="AE48" s="22"/>
      <c r="AF48" s="22"/>
      <c r="AG48" s="22"/>
      <c r="AH48" s="22"/>
      <c r="AI48" s="22"/>
      <c r="AJ48" s="22"/>
      <c r="AK48" s="36">
        <v>1091</v>
      </c>
      <c r="AL48" s="29">
        <v>172.13888888888889</v>
      </c>
    </row>
    <row r="49" spans="1:38" ht="15">
      <c r="A49" s="30">
        <v>16</v>
      </c>
      <c r="B49" s="23" t="s">
        <v>215</v>
      </c>
      <c r="C49" s="24">
        <v>169</v>
      </c>
      <c r="D49" s="24">
        <v>118</v>
      </c>
      <c r="E49" s="24">
        <v>140</v>
      </c>
      <c r="F49" s="24">
        <v>147</v>
      </c>
      <c r="G49" s="24">
        <v>152</v>
      </c>
      <c r="H49" s="24">
        <v>168</v>
      </c>
      <c r="I49" s="35">
        <v>894</v>
      </c>
      <c r="J49" s="34">
        <v>154</v>
      </c>
      <c r="K49" s="34">
        <v>173</v>
      </c>
      <c r="L49" s="34">
        <v>235.1</v>
      </c>
      <c r="M49" s="34">
        <v>145</v>
      </c>
      <c r="N49" s="34">
        <v>127</v>
      </c>
      <c r="O49" s="34">
        <v>170</v>
      </c>
      <c r="P49" s="101">
        <v>1004.1</v>
      </c>
      <c r="Q49" s="34">
        <v>203</v>
      </c>
      <c r="R49" s="34">
        <v>173</v>
      </c>
      <c r="S49" s="34">
        <v>172</v>
      </c>
      <c r="T49" s="34">
        <v>180</v>
      </c>
      <c r="U49" s="34">
        <v>184</v>
      </c>
      <c r="V49" s="34">
        <v>168</v>
      </c>
      <c r="W49" s="35">
        <v>1080</v>
      </c>
      <c r="X49" s="34">
        <v>186</v>
      </c>
      <c r="Y49" s="34">
        <v>172</v>
      </c>
      <c r="Z49" s="34">
        <v>168</v>
      </c>
      <c r="AA49" s="34">
        <v>155</v>
      </c>
      <c r="AB49" s="34">
        <v>207</v>
      </c>
      <c r="AC49" s="34">
        <v>148</v>
      </c>
      <c r="AD49" s="101">
        <v>1036</v>
      </c>
      <c r="AE49" s="34">
        <v>178</v>
      </c>
      <c r="AF49" s="34">
        <v>181</v>
      </c>
      <c r="AG49" s="34">
        <v>215</v>
      </c>
      <c r="AH49" s="34">
        <v>177</v>
      </c>
      <c r="AI49" s="34">
        <v>179</v>
      </c>
      <c r="AJ49" s="34">
        <v>205</v>
      </c>
      <c r="AK49" s="35">
        <v>1135</v>
      </c>
      <c r="AL49" s="26">
        <v>171.63666666666668</v>
      </c>
    </row>
    <row r="50" spans="1:38" ht="15">
      <c r="A50" s="30"/>
      <c r="B50" s="23" t="s">
        <v>219</v>
      </c>
      <c r="C50" s="24">
        <v>109</v>
      </c>
      <c r="D50" s="24">
        <v>122</v>
      </c>
      <c r="E50" s="24">
        <v>151</v>
      </c>
      <c r="F50" s="24">
        <v>126</v>
      </c>
      <c r="G50" s="24">
        <v>112</v>
      </c>
      <c r="H50" s="24">
        <v>128</v>
      </c>
      <c r="I50" s="35">
        <v>748</v>
      </c>
      <c r="J50" s="34">
        <v>165</v>
      </c>
      <c r="K50" s="34">
        <v>179</v>
      </c>
      <c r="L50" s="34">
        <v>159</v>
      </c>
      <c r="M50" s="34">
        <v>153</v>
      </c>
      <c r="N50" s="34">
        <v>181</v>
      </c>
      <c r="O50" s="34">
        <v>164</v>
      </c>
      <c r="P50" s="101">
        <v>1001</v>
      </c>
      <c r="Q50" s="34">
        <v>210</v>
      </c>
      <c r="R50" s="34">
        <v>162</v>
      </c>
      <c r="S50" s="34">
        <v>156</v>
      </c>
      <c r="T50" s="34">
        <v>185</v>
      </c>
      <c r="U50" s="34">
        <v>139</v>
      </c>
      <c r="V50" s="34">
        <v>183</v>
      </c>
      <c r="W50" s="35">
        <v>1035</v>
      </c>
      <c r="X50" s="34">
        <v>142</v>
      </c>
      <c r="Y50" s="34">
        <v>172</v>
      </c>
      <c r="Z50" s="34">
        <v>163</v>
      </c>
      <c r="AA50" s="34">
        <v>164</v>
      </c>
      <c r="AB50" s="34">
        <v>147</v>
      </c>
      <c r="AC50" s="34">
        <v>185</v>
      </c>
      <c r="AD50" s="101">
        <v>973</v>
      </c>
      <c r="AE50" s="34">
        <v>150</v>
      </c>
      <c r="AF50" s="34">
        <v>165</v>
      </c>
      <c r="AG50" s="34">
        <v>151</v>
      </c>
      <c r="AH50" s="34">
        <v>173</v>
      </c>
      <c r="AI50" s="34">
        <v>138</v>
      </c>
      <c r="AJ50" s="34">
        <v>141</v>
      </c>
      <c r="AK50" s="35">
        <v>918</v>
      </c>
      <c r="AL50" s="26">
        <v>155.83333333333334</v>
      </c>
    </row>
    <row r="51" spans="1:38" ht="15">
      <c r="A51" s="31"/>
      <c r="B51" s="27" t="s">
        <v>162</v>
      </c>
      <c r="C51" s="27"/>
      <c r="D51" s="27"/>
      <c r="E51" s="27"/>
      <c r="F51" s="27"/>
      <c r="G51" s="27"/>
      <c r="H51" s="27"/>
      <c r="I51" s="36">
        <v>1642</v>
      </c>
      <c r="J51" s="22"/>
      <c r="K51" s="22"/>
      <c r="L51" s="22"/>
      <c r="M51" s="22"/>
      <c r="N51" s="22"/>
      <c r="O51" s="22"/>
      <c r="P51" s="102">
        <v>2005.1</v>
      </c>
      <c r="Q51" s="22"/>
      <c r="R51" s="22"/>
      <c r="S51" s="22"/>
      <c r="T51" s="22"/>
      <c r="U51" s="22"/>
      <c r="V51" s="22"/>
      <c r="W51" s="36">
        <v>2115</v>
      </c>
      <c r="X51" s="22"/>
      <c r="Y51" s="22"/>
      <c r="Z51" s="22"/>
      <c r="AA51" s="22"/>
      <c r="AB51" s="22"/>
      <c r="AC51" s="22"/>
      <c r="AD51" s="102">
        <v>2009</v>
      </c>
      <c r="AE51" s="22"/>
      <c r="AF51" s="22"/>
      <c r="AG51" s="22"/>
      <c r="AH51" s="22"/>
      <c r="AI51" s="22"/>
      <c r="AJ51" s="22"/>
      <c r="AK51" s="36">
        <v>2053</v>
      </c>
      <c r="AL51" s="29">
        <v>171.58333333333334</v>
      </c>
    </row>
    <row r="52" spans="1:38" ht="15">
      <c r="A52" s="30">
        <v>17</v>
      </c>
      <c r="B52" s="23" t="s">
        <v>243</v>
      </c>
      <c r="C52" s="24">
        <v>190</v>
      </c>
      <c r="D52" s="24">
        <v>199</v>
      </c>
      <c r="E52" s="24">
        <v>139</v>
      </c>
      <c r="F52" s="24">
        <v>190</v>
      </c>
      <c r="G52" s="24">
        <v>133</v>
      </c>
      <c r="H52" s="24">
        <v>202</v>
      </c>
      <c r="I52" s="35">
        <v>1053</v>
      </c>
      <c r="J52" s="34">
        <v>147</v>
      </c>
      <c r="K52" s="34">
        <v>156</v>
      </c>
      <c r="L52" s="34">
        <v>183</v>
      </c>
      <c r="M52" s="34">
        <v>188</v>
      </c>
      <c r="N52" s="34">
        <v>131</v>
      </c>
      <c r="O52" s="34">
        <v>167</v>
      </c>
      <c r="P52" s="101">
        <v>972</v>
      </c>
      <c r="Q52" s="34">
        <v>186</v>
      </c>
      <c r="R52" s="34">
        <v>213</v>
      </c>
      <c r="S52" s="34">
        <v>147</v>
      </c>
      <c r="T52" s="34">
        <v>221</v>
      </c>
      <c r="U52" s="34">
        <v>156</v>
      </c>
      <c r="V52" s="34">
        <v>188</v>
      </c>
      <c r="W52" s="35">
        <v>1111</v>
      </c>
      <c r="X52" s="34">
        <v>202</v>
      </c>
      <c r="Y52" s="34">
        <v>162</v>
      </c>
      <c r="Z52" s="34">
        <v>170</v>
      </c>
      <c r="AA52" s="34">
        <v>190</v>
      </c>
      <c r="AB52" s="34">
        <v>169</v>
      </c>
      <c r="AC52" s="34">
        <v>115</v>
      </c>
      <c r="AD52" s="101">
        <v>1008</v>
      </c>
      <c r="AE52" s="34">
        <v>151</v>
      </c>
      <c r="AF52" s="34">
        <v>138</v>
      </c>
      <c r="AG52" s="34">
        <v>152</v>
      </c>
      <c r="AH52" s="34">
        <v>125</v>
      </c>
      <c r="AI52" s="34">
        <v>130</v>
      </c>
      <c r="AJ52" s="34">
        <v>118</v>
      </c>
      <c r="AK52" s="35">
        <v>814</v>
      </c>
      <c r="AL52" s="26">
        <v>165.26666666666668</v>
      </c>
    </row>
    <row r="53" spans="1:38" ht="15">
      <c r="A53" s="30"/>
      <c r="B53" s="23" t="s">
        <v>282</v>
      </c>
      <c r="C53" s="24">
        <v>0</v>
      </c>
      <c r="D53" s="24">
        <v>0</v>
      </c>
      <c r="E53" s="24">
        <v>0</v>
      </c>
      <c r="F53" s="24">
        <v>0</v>
      </c>
      <c r="G53" s="24">
        <v>0</v>
      </c>
      <c r="H53" s="24">
        <v>0</v>
      </c>
      <c r="I53" s="35">
        <v>0</v>
      </c>
      <c r="J53" s="34">
        <v>163</v>
      </c>
      <c r="K53" s="34">
        <v>164</v>
      </c>
      <c r="L53" s="34">
        <v>123</v>
      </c>
      <c r="M53" s="34">
        <v>165</v>
      </c>
      <c r="N53" s="34">
        <v>160</v>
      </c>
      <c r="O53" s="34">
        <v>136</v>
      </c>
      <c r="P53" s="101">
        <v>911</v>
      </c>
      <c r="Q53" s="34">
        <v>168</v>
      </c>
      <c r="R53" s="34">
        <v>200</v>
      </c>
      <c r="S53" s="34">
        <v>185</v>
      </c>
      <c r="T53" s="34">
        <v>178</v>
      </c>
      <c r="U53" s="34">
        <v>182</v>
      </c>
      <c r="V53" s="34">
        <v>172</v>
      </c>
      <c r="W53" s="35">
        <v>1085</v>
      </c>
      <c r="X53" s="34">
        <v>174</v>
      </c>
      <c r="Y53" s="34">
        <v>170</v>
      </c>
      <c r="Z53" s="34">
        <v>146</v>
      </c>
      <c r="AA53" s="34">
        <v>152</v>
      </c>
      <c r="AB53" s="34">
        <v>153</v>
      </c>
      <c r="AC53" s="34">
        <v>237</v>
      </c>
      <c r="AD53" s="101">
        <v>1032</v>
      </c>
      <c r="AE53" s="34">
        <v>169</v>
      </c>
      <c r="AF53" s="34">
        <v>190</v>
      </c>
      <c r="AG53" s="34">
        <v>169</v>
      </c>
      <c r="AH53" s="34">
        <v>192</v>
      </c>
      <c r="AI53" s="34">
        <v>127</v>
      </c>
      <c r="AJ53" s="34">
        <v>137</v>
      </c>
      <c r="AK53" s="35">
        <v>984</v>
      </c>
      <c r="AL53" s="26">
        <v>167.16666666666666</v>
      </c>
    </row>
    <row r="54" spans="1:38" ht="15">
      <c r="A54" s="31"/>
      <c r="B54" s="27" t="s">
        <v>283</v>
      </c>
      <c r="C54" s="27"/>
      <c r="D54" s="27"/>
      <c r="E54" s="27"/>
      <c r="F54" s="27"/>
      <c r="G54" s="27"/>
      <c r="H54" s="27"/>
      <c r="I54" s="36">
        <v>1053</v>
      </c>
      <c r="J54" s="22"/>
      <c r="K54" s="22"/>
      <c r="L54" s="22"/>
      <c r="M54" s="22"/>
      <c r="N54" s="22"/>
      <c r="O54" s="22"/>
      <c r="P54" s="102">
        <v>1883</v>
      </c>
      <c r="Q54" s="22"/>
      <c r="R54" s="22"/>
      <c r="S54" s="22"/>
      <c r="T54" s="22"/>
      <c r="U54" s="22"/>
      <c r="V54" s="22"/>
      <c r="W54" s="36">
        <v>2196</v>
      </c>
      <c r="X54" s="22"/>
      <c r="Y54" s="22"/>
      <c r="Z54" s="22"/>
      <c r="AA54" s="22"/>
      <c r="AB54" s="22"/>
      <c r="AC54" s="22"/>
      <c r="AD54" s="102">
        <v>2040</v>
      </c>
      <c r="AE54" s="22"/>
      <c r="AF54" s="22"/>
      <c r="AG54" s="22"/>
      <c r="AH54" s="22"/>
      <c r="AI54" s="22"/>
      <c r="AJ54" s="22"/>
      <c r="AK54" s="36">
        <v>1798</v>
      </c>
      <c r="AL54" s="29">
        <v>169.97222222222223</v>
      </c>
    </row>
    <row r="55" spans="1:38" ht="15">
      <c r="A55" s="30">
        <v>18</v>
      </c>
      <c r="B55" s="23" t="s">
        <v>284</v>
      </c>
      <c r="C55" s="24">
        <v>138</v>
      </c>
      <c r="D55" s="24">
        <v>184</v>
      </c>
      <c r="E55" s="24">
        <v>131</v>
      </c>
      <c r="F55" s="24">
        <v>159</v>
      </c>
      <c r="G55" s="24">
        <v>157</v>
      </c>
      <c r="H55" s="24">
        <v>123</v>
      </c>
      <c r="I55" s="35">
        <v>892</v>
      </c>
      <c r="J55" s="34">
        <v>130</v>
      </c>
      <c r="K55" s="34">
        <v>170</v>
      </c>
      <c r="L55" s="34">
        <v>159</v>
      </c>
      <c r="M55" s="34">
        <v>211</v>
      </c>
      <c r="N55" s="34">
        <v>185</v>
      </c>
      <c r="O55" s="34">
        <v>173</v>
      </c>
      <c r="P55" s="101">
        <v>1028</v>
      </c>
      <c r="Q55" s="34">
        <v>159</v>
      </c>
      <c r="R55" s="34">
        <v>222</v>
      </c>
      <c r="S55" s="34">
        <v>148</v>
      </c>
      <c r="T55" s="34">
        <v>169</v>
      </c>
      <c r="U55" s="34">
        <v>129</v>
      </c>
      <c r="V55" s="34">
        <v>199</v>
      </c>
      <c r="W55" s="35">
        <v>1026</v>
      </c>
      <c r="X55" s="34">
        <v>139</v>
      </c>
      <c r="Y55" s="34">
        <v>153</v>
      </c>
      <c r="Z55" s="34">
        <v>147</v>
      </c>
      <c r="AA55" s="34">
        <v>163</v>
      </c>
      <c r="AB55" s="34">
        <v>146</v>
      </c>
      <c r="AC55" s="34">
        <v>142</v>
      </c>
      <c r="AD55" s="101">
        <v>890</v>
      </c>
      <c r="AE55" s="34">
        <v>168</v>
      </c>
      <c r="AF55" s="34">
        <v>120</v>
      </c>
      <c r="AG55" s="34">
        <v>125</v>
      </c>
      <c r="AH55" s="34">
        <v>189</v>
      </c>
      <c r="AI55" s="34">
        <v>180</v>
      </c>
      <c r="AJ55" s="34">
        <v>256</v>
      </c>
      <c r="AK55" s="35">
        <v>1038</v>
      </c>
      <c r="AL55" s="26">
        <v>162.46666666666667</v>
      </c>
    </row>
    <row r="56" spans="1:38" ht="15">
      <c r="A56" s="30"/>
      <c r="B56" s="23" t="s">
        <v>285</v>
      </c>
      <c r="C56" s="24">
        <v>144</v>
      </c>
      <c r="D56" s="24">
        <v>147</v>
      </c>
      <c r="E56" s="24">
        <v>146</v>
      </c>
      <c r="F56" s="24">
        <v>169</v>
      </c>
      <c r="G56" s="24">
        <v>140</v>
      </c>
      <c r="H56" s="24">
        <v>202</v>
      </c>
      <c r="I56" s="35">
        <v>948</v>
      </c>
      <c r="J56" s="34">
        <v>181</v>
      </c>
      <c r="K56" s="34">
        <v>138</v>
      </c>
      <c r="L56" s="34">
        <v>140</v>
      </c>
      <c r="M56" s="34">
        <v>147</v>
      </c>
      <c r="N56" s="34">
        <v>119</v>
      </c>
      <c r="O56" s="34">
        <v>183</v>
      </c>
      <c r="P56" s="101">
        <v>908</v>
      </c>
      <c r="Q56" s="34">
        <v>159</v>
      </c>
      <c r="R56" s="34">
        <v>152</v>
      </c>
      <c r="S56" s="34">
        <v>184</v>
      </c>
      <c r="T56" s="34">
        <v>176</v>
      </c>
      <c r="U56" s="34">
        <v>200</v>
      </c>
      <c r="V56" s="34">
        <v>182</v>
      </c>
      <c r="W56" s="35">
        <v>1053</v>
      </c>
      <c r="X56" s="34">
        <v>129</v>
      </c>
      <c r="Y56" s="34">
        <v>183</v>
      </c>
      <c r="Z56" s="34">
        <v>202</v>
      </c>
      <c r="AA56" s="34">
        <v>196</v>
      </c>
      <c r="AB56" s="34">
        <v>150</v>
      </c>
      <c r="AC56" s="34">
        <v>152</v>
      </c>
      <c r="AD56" s="101">
        <v>1012</v>
      </c>
      <c r="AE56" s="34">
        <v>198</v>
      </c>
      <c r="AF56" s="34">
        <v>187</v>
      </c>
      <c r="AG56" s="34">
        <v>156</v>
      </c>
      <c r="AH56" s="34">
        <v>184</v>
      </c>
      <c r="AI56" s="34">
        <v>156</v>
      </c>
      <c r="AJ56" s="34">
        <v>183</v>
      </c>
      <c r="AK56" s="35">
        <v>1064</v>
      </c>
      <c r="AL56" s="26">
        <v>166.16666666666666</v>
      </c>
    </row>
    <row r="57" spans="1:38" ht="15">
      <c r="A57" s="31"/>
      <c r="B57" s="27" t="s">
        <v>177</v>
      </c>
      <c r="C57" s="27"/>
      <c r="D57" s="27"/>
      <c r="E57" s="27"/>
      <c r="F57" s="27"/>
      <c r="G57" s="27"/>
      <c r="H57" s="27"/>
      <c r="I57" s="36">
        <v>1840</v>
      </c>
      <c r="J57" s="22"/>
      <c r="K57" s="22"/>
      <c r="L57" s="22"/>
      <c r="M57" s="22"/>
      <c r="N57" s="22"/>
      <c r="O57" s="22"/>
      <c r="P57" s="102">
        <v>1936</v>
      </c>
      <c r="Q57" s="22"/>
      <c r="R57" s="22"/>
      <c r="S57" s="22"/>
      <c r="T57" s="22"/>
      <c r="U57" s="22"/>
      <c r="V57" s="22"/>
      <c r="W57" s="36">
        <v>2079</v>
      </c>
      <c r="X57" s="22"/>
      <c r="Y57" s="22"/>
      <c r="Z57" s="22"/>
      <c r="AA57" s="22"/>
      <c r="AB57" s="22"/>
      <c r="AC57" s="22"/>
      <c r="AD57" s="102">
        <v>1902</v>
      </c>
      <c r="AE57" s="22"/>
      <c r="AF57" s="22"/>
      <c r="AG57" s="22"/>
      <c r="AH57" s="22"/>
      <c r="AI57" s="22"/>
      <c r="AJ57" s="22"/>
      <c r="AK57" s="36">
        <v>2102</v>
      </c>
      <c r="AL57" s="29">
        <v>169.91666666666666</v>
      </c>
    </row>
    <row r="58" spans="1:38" ht="15">
      <c r="A58" s="30">
        <v>19</v>
      </c>
      <c r="B58" s="23" t="s">
        <v>286</v>
      </c>
      <c r="C58" s="24">
        <v>133</v>
      </c>
      <c r="D58" s="24">
        <v>163</v>
      </c>
      <c r="E58" s="24">
        <v>168</v>
      </c>
      <c r="F58" s="24">
        <v>114</v>
      </c>
      <c r="G58" s="24">
        <v>135</v>
      </c>
      <c r="H58" s="24">
        <v>149</v>
      </c>
      <c r="I58" s="35">
        <v>862</v>
      </c>
      <c r="J58" s="34">
        <v>113</v>
      </c>
      <c r="K58" s="34">
        <v>146</v>
      </c>
      <c r="L58" s="34">
        <v>157</v>
      </c>
      <c r="M58" s="34">
        <v>194</v>
      </c>
      <c r="N58" s="34">
        <v>162</v>
      </c>
      <c r="O58" s="34">
        <v>188</v>
      </c>
      <c r="P58" s="101">
        <v>960</v>
      </c>
      <c r="Q58" s="34">
        <v>143</v>
      </c>
      <c r="R58" s="34">
        <v>163</v>
      </c>
      <c r="S58" s="34">
        <v>148</v>
      </c>
      <c r="T58" s="34">
        <v>144</v>
      </c>
      <c r="U58" s="34">
        <v>173</v>
      </c>
      <c r="V58" s="34">
        <v>182</v>
      </c>
      <c r="W58" s="35">
        <v>953</v>
      </c>
      <c r="X58" s="34">
        <v>165</v>
      </c>
      <c r="Y58" s="34">
        <v>171</v>
      </c>
      <c r="Z58" s="34">
        <v>244</v>
      </c>
      <c r="AA58" s="34">
        <v>152</v>
      </c>
      <c r="AB58" s="34">
        <v>169</v>
      </c>
      <c r="AC58" s="34">
        <v>209</v>
      </c>
      <c r="AD58" s="101">
        <v>1110</v>
      </c>
      <c r="AE58" s="34">
        <v>188</v>
      </c>
      <c r="AF58" s="34">
        <v>202</v>
      </c>
      <c r="AG58" s="34">
        <v>170</v>
      </c>
      <c r="AH58" s="34">
        <v>175</v>
      </c>
      <c r="AI58" s="34">
        <v>146</v>
      </c>
      <c r="AJ58" s="34">
        <v>147</v>
      </c>
      <c r="AK58" s="35">
        <v>1028</v>
      </c>
      <c r="AL58" s="26">
        <v>163.76666666666668</v>
      </c>
    </row>
    <row r="59" spans="1:38" ht="15">
      <c r="A59" s="30"/>
      <c r="B59" s="23" t="s">
        <v>287</v>
      </c>
      <c r="C59" s="24">
        <v>153</v>
      </c>
      <c r="D59" s="24">
        <v>110</v>
      </c>
      <c r="E59" s="24">
        <v>120</v>
      </c>
      <c r="F59" s="24">
        <v>126</v>
      </c>
      <c r="G59" s="24">
        <v>180</v>
      </c>
      <c r="H59" s="24">
        <v>163</v>
      </c>
      <c r="I59" s="35">
        <v>852</v>
      </c>
      <c r="J59" s="34">
        <v>137</v>
      </c>
      <c r="K59" s="34">
        <v>166</v>
      </c>
      <c r="L59" s="34">
        <v>148</v>
      </c>
      <c r="M59" s="34">
        <v>153</v>
      </c>
      <c r="N59" s="34">
        <v>174</v>
      </c>
      <c r="O59" s="34">
        <v>135</v>
      </c>
      <c r="P59" s="101">
        <v>913</v>
      </c>
      <c r="Q59" s="34">
        <v>119</v>
      </c>
      <c r="R59" s="34">
        <v>171</v>
      </c>
      <c r="S59" s="34">
        <v>213</v>
      </c>
      <c r="T59" s="34">
        <v>207</v>
      </c>
      <c r="U59" s="34">
        <v>151</v>
      </c>
      <c r="V59" s="34">
        <v>172</v>
      </c>
      <c r="W59" s="35">
        <v>1033</v>
      </c>
      <c r="X59" s="34">
        <v>162</v>
      </c>
      <c r="Y59" s="34">
        <v>188</v>
      </c>
      <c r="Z59" s="34">
        <v>181</v>
      </c>
      <c r="AA59" s="34">
        <v>141</v>
      </c>
      <c r="AB59" s="34">
        <v>134</v>
      </c>
      <c r="AC59" s="34">
        <v>155</v>
      </c>
      <c r="AD59" s="101">
        <v>961</v>
      </c>
      <c r="AE59" s="34">
        <v>167</v>
      </c>
      <c r="AF59" s="34">
        <v>165</v>
      </c>
      <c r="AG59" s="34">
        <v>147</v>
      </c>
      <c r="AH59" s="34">
        <v>158</v>
      </c>
      <c r="AI59" s="34">
        <v>210</v>
      </c>
      <c r="AJ59" s="34">
        <v>179</v>
      </c>
      <c r="AK59" s="35">
        <v>1026</v>
      </c>
      <c r="AL59" s="26">
        <v>159.5</v>
      </c>
    </row>
    <row r="60" spans="1:38" ht="15">
      <c r="A60" s="31"/>
      <c r="B60" s="27" t="s">
        <v>162</v>
      </c>
      <c r="C60" s="27"/>
      <c r="D60" s="27"/>
      <c r="E60" s="27"/>
      <c r="F60" s="27"/>
      <c r="G60" s="27"/>
      <c r="H60" s="27"/>
      <c r="I60" s="36">
        <v>1714</v>
      </c>
      <c r="J60" s="22"/>
      <c r="K60" s="22"/>
      <c r="L60" s="22"/>
      <c r="M60" s="22"/>
      <c r="N60" s="22"/>
      <c r="O60" s="22"/>
      <c r="P60" s="102">
        <v>1873</v>
      </c>
      <c r="Q60" s="22"/>
      <c r="R60" s="22"/>
      <c r="S60" s="22"/>
      <c r="T60" s="22"/>
      <c r="U60" s="22"/>
      <c r="V60" s="22"/>
      <c r="W60" s="36">
        <v>1986</v>
      </c>
      <c r="X60" s="22"/>
      <c r="Y60" s="22"/>
      <c r="Z60" s="22"/>
      <c r="AA60" s="22"/>
      <c r="AB60" s="22"/>
      <c r="AC60" s="22"/>
      <c r="AD60" s="102">
        <v>2071</v>
      </c>
      <c r="AE60" s="22"/>
      <c r="AF60" s="22"/>
      <c r="AG60" s="22"/>
      <c r="AH60" s="22"/>
      <c r="AI60" s="22"/>
      <c r="AJ60" s="22"/>
      <c r="AK60" s="36">
        <v>2054</v>
      </c>
      <c r="AL60" s="29">
        <v>169.75</v>
      </c>
    </row>
    <row r="61" spans="1:38" ht="15">
      <c r="A61" s="30">
        <v>20</v>
      </c>
      <c r="B61" s="23" t="s">
        <v>218</v>
      </c>
      <c r="C61" s="24">
        <v>153</v>
      </c>
      <c r="D61" s="24">
        <v>154</v>
      </c>
      <c r="E61" s="24">
        <v>187</v>
      </c>
      <c r="F61" s="24">
        <v>172</v>
      </c>
      <c r="G61" s="24">
        <v>125</v>
      </c>
      <c r="H61" s="24">
        <v>158</v>
      </c>
      <c r="I61" s="35">
        <v>949</v>
      </c>
      <c r="J61" s="34">
        <v>169</v>
      </c>
      <c r="K61" s="34">
        <v>124</v>
      </c>
      <c r="L61" s="34">
        <v>161</v>
      </c>
      <c r="M61" s="34">
        <v>144</v>
      </c>
      <c r="N61" s="34">
        <v>117</v>
      </c>
      <c r="O61" s="34">
        <v>134</v>
      </c>
      <c r="P61" s="101">
        <v>849</v>
      </c>
      <c r="Q61" s="34">
        <v>221</v>
      </c>
      <c r="R61" s="34">
        <v>153</v>
      </c>
      <c r="S61" s="34">
        <v>189</v>
      </c>
      <c r="T61" s="34">
        <v>169</v>
      </c>
      <c r="U61" s="34">
        <v>184</v>
      </c>
      <c r="V61" s="34">
        <v>137</v>
      </c>
      <c r="W61" s="35">
        <v>1053</v>
      </c>
      <c r="X61" s="34">
        <v>168</v>
      </c>
      <c r="Y61" s="34">
        <v>137</v>
      </c>
      <c r="Z61" s="34">
        <v>145</v>
      </c>
      <c r="AA61" s="34">
        <v>133</v>
      </c>
      <c r="AB61" s="34">
        <v>137</v>
      </c>
      <c r="AC61" s="34">
        <v>188</v>
      </c>
      <c r="AD61" s="101">
        <v>908</v>
      </c>
      <c r="AE61" s="34">
        <v>176</v>
      </c>
      <c r="AF61" s="34">
        <v>194</v>
      </c>
      <c r="AG61" s="34">
        <v>145</v>
      </c>
      <c r="AH61" s="34">
        <v>201</v>
      </c>
      <c r="AI61" s="34">
        <v>118</v>
      </c>
      <c r="AJ61" s="34">
        <v>210</v>
      </c>
      <c r="AK61" s="35">
        <v>1044</v>
      </c>
      <c r="AL61" s="26">
        <v>160.1</v>
      </c>
    </row>
    <row r="62" spans="1:38" ht="15">
      <c r="A62" s="30"/>
      <c r="B62" s="23" t="s">
        <v>213</v>
      </c>
      <c r="C62" s="24">
        <v>157</v>
      </c>
      <c r="D62" s="24">
        <v>194</v>
      </c>
      <c r="E62" s="24">
        <v>211</v>
      </c>
      <c r="F62" s="24">
        <v>181</v>
      </c>
      <c r="G62" s="24">
        <v>157</v>
      </c>
      <c r="H62" s="24">
        <v>171</v>
      </c>
      <c r="I62" s="35">
        <v>1071</v>
      </c>
      <c r="J62" s="34">
        <v>153</v>
      </c>
      <c r="K62" s="34">
        <v>153</v>
      </c>
      <c r="L62" s="34">
        <v>194</v>
      </c>
      <c r="M62" s="34">
        <v>126</v>
      </c>
      <c r="N62" s="34">
        <v>185</v>
      </c>
      <c r="O62" s="34">
        <v>139</v>
      </c>
      <c r="P62" s="101">
        <v>950</v>
      </c>
      <c r="Q62" s="34">
        <v>140</v>
      </c>
      <c r="R62" s="34">
        <v>165</v>
      </c>
      <c r="S62" s="34">
        <v>158</v>
      </c>
      <c r="T62" s="34">
        <v>189</v>
      </c>
      <c r="U62" s="34">
        <v>208</v>
      </c>
      <c r="V62" s="34">
        <v>175</v>
      </c>
      <c r="W62" s="35">
        <v>1035</v>
      </c>
      <c r="X62" s="34">
        <v>186</v>
      </c>
      <c r="Y62" s="34">
        <v>177</v>
      </c>
      <c r="Z62" s="34">
        <v>204</v>
      </c>
      <c r="AA62" s="34">
        <v>172</v>
      </c>
      <c r="AB62" s="34">
        <v>161</v>
      </c>
      <c r="AC62" s="34">
        <v>192</v>
      </c>
      <c r="AD62" s="101">
        <v>1092</v>
      </c>
      <c r="AE62" s="34">
        <v>0</v>
      </c>
      <c r="AF62" s="34">
        <v>0</v>
      </c>
      <c r="AG62" s="34">
        <v>0</v>
      </c>
      <c r="AH62" s="34">
        <v>0</v>
      </c>
      <c r="AI62" s="34">
        <v>0</v>
      </c>
      <c r="AJ62" s="34">
        <v>0</v>
      </c>
      <c r="AK62" s="35">
        <v>0</v>
      </c>
      <c r="AL62" s="26">
        <v>172.83333333333334</v>
      </c>
    </row>
    <row r="63" spans="1:38" ht="15">
      <c r="A63" s="31"/>
      <c r="B63" s="27" t="s">
        <v>269</v>
      </c>
      <c r="C63" s="27"/>
      <c r="D63" s="27"/>
      <c r="E63" s="27"/>
      <c r="F63" s="27"/>
      <c r="G63" s="27"/>
      <c r="H63" s="27"/>
      <c r="I63" s="36">
        <v>2020</v>
      </c>
      <c r="J63" s="22"/>
      <c r="K63" s="22"/>
      <c r="L63" s="22"/>
      <c r="M63" s="22"/>
      <c r="N63" s="22"/>
      <c r="O63" s="22"/>
      <c r="P63" s="102">
        <v>1799</v>
      </c>
      <c r="Q63" s="22"/>
      <c r="R63" s="22"/>
      <c r="S63" s="22"/>
      <c r="T63" s="22"/>
      <c r="U63" s="22"/>
      <c r="V63" s="22"/>
      <c r="W63" s="36">
        <v>2088</v>
      </c>
      <c r="X63" s="22"/>
      <c r="Y63" s="22"/>
      <c r="Z63" s="22"/>
      <c r="AA63" s="22"/>
      <c r="AB63" s="22"/>
      <c r="AC63" s="22"/>
      <c r="AD63" s="102">
        <v>2000</v>
      </c>
      <c r="AE63" s="22"/>
      <c r="AF63" s="22"/>
      <c r="AG63" s="22"/>
      <c r="AH63" s="22"/>
      <c r="AI63" s="22"/>
      <c r="AJ63" s="22"/>
      <c r="AK63" s="36">
        <v>1044</v>
      </c>
      <c r="AL63" s="29">
        <v>169.66666666666666</v>
      </c>
    </row>
    <row r="64" spans="1:38" ht="15">
      <c r="A64" s="30">
        <v>21</v>
      </c>
      <c r="B64" s="23" t="s">
        <v>288</v>
      </c>
      <c r="C64" s="24">
        <v>156</v>
      </c>
      <c r="D64" s="24">
        <v>143</v>
      </c>
      <c r="E64" s="24">
        <v>154</v>
      </c>
      <c r="F64" s="24">
        <v>170</v>
      </c>
      <c r="G64" s="24">
        <v>178</v>
      </c>
      <c r="H64" s="24">
        <v>158</v>
      </c>
      <c r="I64" s="35">
        <v>959</v>
      </c>
      <c r="J64" s="34">
        <v>160</v>
      </c>
      <c r="K64" s="34">
        <v>175</v>
      </c>
      <c r="L64" s="34">
        <v>164</v>
      </c>
      <c r="M64" s="34">
        <v>158</v>
      </c>
      <c r="N64" s="34">
        <v>171</v>
      </c>
      <c r="O64" s="34">
        <v>169</v>
      </c>
      <c r="P64" s="101">
        <v>997</v>
      </c>
      <c r="Q64" s="34">
        <v>0</v>
      </c>
      <c r="R64" s="34">
        <v>0</v>
      </c>
      <c r="S64" s="34">
        <v>0</v>
      </c>
      <c r="T64" s="34">
        <v>0</v>
      </c>
      <c r="U64" s="34">
        <v>0</v>
      </c>
      <c r="V64" s="34">
        <v>0</v>
      </c>
      <c r="W64" s="35">
        <v>0</v>
      </c>
      <c r="X64" s="34">
        <v>177</v>
      </c>
      <c r="Y64" s="34">
        <v>171</v>
      </c>
      <c r="Z64" s="34">
        <v>181</v>
      </c>
      <c r="AA64" s="34">
        <v>179</v>
      </c>
      <c r="AB64" s="34">
        <v>168</v>
      </c>
      <c r="AC64" s="34">
        <v>180</v>
      </c>
      <c r="AD64" s="101">
        <v>1056</v>
      </c>
      <c r="AE64" s="34">
        <v>0</v>
      </c>
      <c r="AF64" s="34">
        <v>0</v>
      </c>
      <c r="AG64" s="34">
        <v>0</v>
      </c>
      <c r="AH64" s="34">
        <v>0</v>
      </c>
      <c r="AI64" s="34">
        <v>0</v>
      </c>
      <c r="AJ64" s="34">
        <v>0</v>
      </c>
      <c r="AK64" s="35">
        <v>0</v>
      </c>
      <c r="AL64" s="26">
        <v>167.33333333333334</v>
      </c>
    </row>
    <row r="65" spans="1:38" ht="15">
      <c r="A65" s="30"/>
      <c r="B65" s="23" t="s">
        <v>289</v>
      </c>
      <c r="C65" s="24">
        <v>140</v>
      </c>
      <c r="D65" s="24">
        <v>185</v>
      </c>
      <c r="E65" s="24">
        <v>120</v>
      </c>
      <c r="F65" s="24">
        <v>184</v>
      </c>
      <c r="G65" s="24">
        <v>196</v>
      </c>
      <c r="H65" s="24">
        <v>158</v>
      </c>
      <c r="I65" s="35">
        <v>983</v>
      </c>
      <c r="J65" s="34">
        <v>184</v>
      </c>
      <c r="K65" s="34">
        <v>201</v>
      </c>
      <c r="L65" s="34">
        <v>160</v>
      </c>
      <c r="M65" s="34">
        <v>165</v>
      </c>
      <c r="N65" s="34">
        <v>161</v>
      </c>
      <c r="O65" s="34">
        <v>151</v>
      </c>
      <c r="P65" s="101">
        <v>1022</v>
      </c>
      <c r="Q65" s="34">
        <v>153</v>
      </c>
      <c r="R65" s="34">
        <v>175</v>
      </c>
      <c r="S65" s="34">
        <v>146</v>
      </c>
      <c r="T65" s="34">
        <v>181</v>
      </c>
      <c r="U65" s="34">
        <v>202</v>
      </c>
      <c r="V65" s="34">
        <v>179</v>
      </c>
      <c r="W65" s="35">
        <v>1036</v>
      </c>
      <c r="X65" s="34">
        <v>158</v>
      </c>
      <c r="Y65" s="34">
        <v>180</v>
      </c>
      <c r="Z65" s="34">
        <v>160</v>
      </c>
      <c r="AA65" s="34">
        <v>200</v>
      </c>
      <c r="AB65" s="34">
        <v>182</v>
      </c>
      <c r="AC65" s="34">
        <v>181</v>
      </c>
      <c r="AD65" s="101">
        <v>1061</v>
      </c>
      <c r="AE65" s="34">
        <v>0</v>
      </c>
      <c r="AF65" s="34">
        <v>0</v>
      </c>
      <c r="AG65" s="34">
        <v>0</v>
      </c>
      <c r="AH65" s="34">
        <v>0</v>
      </c>
      <c r="AI65" s="34">
        <v>0</v>
      </c>
      <c r="AJ65" s="34">
        <v>0</v>
      </c>
      <c r="AK65" s="35">
        <v>0</v>
      </c>
      <c r="AL65" s="26">
        <v>170.91666666666666</v>
      </c>
    </row>
    <row r="66" spans="1:38" ht="15">
      <c r="A66" s="31"/>
      <c r="B66" s="27" t="s">
        <v>174</v>
      </c>
      <c r="C66" s="27"/>
      <c r="D66" s="27"/>
      <c r="E66" s="27"/>
      <c r="F66" s="27"/>
      <c r="G66" s="27"/>
      <c r="H66" s="27"/>
      <c r="I66" s="36">
        <v>1942</v>
      </c>
      <c r="J66" s="22"/>
      <c r="K66" s="22"/>
      <c r="L66" s="22"/>
      <c r="M66" s="22"/>
      <c r="N66" s="22"/>
      <c r="O66" s="22"/>
      <c r="P66" s="102">
        <v>2019</v>
      </c>
      <c r="Q66" s="22"/>
      <c r="R66" s="22"/>
      <c r="S66" s="22"/>
      <c r="T66" s="22"/>
      <c r="U66" s="22"/>
      <c r="V66" s="22"/>
      <c r="W66" s="36">
        <v>1036</v>
      </c>
      <c r="X66" s="22"/>
      <c r="Y66" s="22"/>
      <c r="Z66" s="22"/>
      <c r="AA66" s="22"/>
      <c r="AB66" s="22"/>
      <c r="AC66" s="22"/>
      <c r="AD66" s="102">
        <v>2117</v>
      </c>
      <c r="AE66" s="22"/>
      <c r="AF66" s="22"/>
      <c r="AG66" s="22"/>
      <c r="AH66" s="22"/>
      <c r="AI66" s="22"/>
      <c r="AJ66" s="22"/>
      <c r="AK66" s="36">
        <v>0</v>
      </c>
      <c r="AL66" s="29">
        <v>168.83333333333334</v>
      </c>
    </row>
    <row r="67" spans="1:38" ht="15">
      <c r="A67" s="30">
        <v>22</v>
      </c>
      <c r="B67" s="23" t="s">
        <v>290</v>
      </c>
      <c r="C67" s="24">
        <v>167</v>
      </c>
      <c r="D67" s="24">
        <v>182</v>
      </c>
      <c r="E67" s="24">
        <v>182</v>
      </c>
      <c r="F67" s="24">
        <v>136</v>
      </c>
      <c r="G67" s="24">
        <v>171</v>
      </c>
      <c r="H67" s="24">
        <v>153</v>
      </c>
      <c r="I67" s="35">
        <v>991</v>
      </c>
      <c r="J67" s="34">
        <v>146</v>
      </c>
      <c r="K67" s="34">
        <v>133</v>
      </c>
      <c r="L67" s="34">
        <v>156</v>
      </c>
      <c r="M67" s="34">
        <v>141</v>
      </c>
      <c r="N67" s="34">
        <v>215</v>
      </c>
      <c r="O67" s="34">
        <v>224</v>
      </c>
      <c r="P67" s="101">
        <v>1015</v>
      </c>
      <c r="Q67" s="34">
        <v>165</v>
      </c>
      <c r="R67" s="34">
        <v>149</v>
      </c>
      <c r="S67" s="34">
        <v>181</v>
      </c>
      <c r="T67" s="34">
        <v>134</v>
      </c>
      <c r="U67" s="34">
        <v>125</v>
      </c>
      <c r="V67" s="34">
        <v>189</v>
      </c>
      <c r="W67" s="35">
        <v>943</v>
      </c>
      <c r="X67" s="34">
        <v>0</v>
      </c>
      <c r="Y67" s="34">
        <v>0</v>
      </c>
      <c r="Z67" s="34">
        <v>0</v>
      </c>
      <c r="AA67" s="34">
        <v>0</v>
      </c>
      <c r="AB67" s="34">
        <v>0</v>
      </c>
      <c r="AC67" s="34">
        <v>0</v>
      </c>
      <c r="AD67" s="101">
        <v>0</v>
      </c>
      <c r="AE67" s="34">
        <v>0</v>
      </c>
      <c r="AF67" s="34">
        <v>0</v>
      </c>
      <c r="AG67" s="34">
        <v>0</v>
      </c>
      <c r="AH67" s="34">
        <v>0</v>
      </c>
      <c r="AI67" s="34">
        <v>0</v>
      </c>
      <c r="AJ67" s="34">
        <v>0</v>
      </c>
      <c r="AK67" s="35">
        <v>0</v>
      </c>
      <c r="AL67" s="26">
        <v>163.83333333333334</v>
      </c>
    </row>
    <row r="68" spans="1:38" ht="15">
      <c r="A68" s="30"/>
      <c r="B68" s="23" t="s">
        <v>291</v>
      </c>
      <c r="C68" s="24">
        <v>146</v>
      </c>
      <c r="D68" s="24">
        <v>137</v>
      </c>
      <c r="E68" s="24">
        <v>162</v>
      </c>
      <c r="F68" s="24">
        <v>203</v>
      </c>
      <c r="G68" s="24">
        <v>182</v>
      </c>
      <c r="H68" s="24">
        <v>158</v>
      </c>
      <c r="I68" s="35">
        <v>988</v>
      </c>
      <c r="J68" s="34">
        <v>164</v>
      </c>
      <c r="K68" s="34">
        <v>167</v>
      </c>
      <c r="L68" s="34">
        <v>153</v>
      </c>
      <c r="M68" s="34">
        <v>143</v>
      </c>
      <c r="N68" s="34">
        <v>183</v>
      </c>
      <c r="O68" s="34">
        <v>170</v>
      </c>
      <c r="P68" s="101">
        <v>980</v>
      </c>
      <c r="Q68" s="34">
        <v>155</v>
      </c>
      <c r="R68" s="34">
        <v>173</v>
      </c>
      <c r="S68" s="34">
        <v>161</v>
      </c>
      <c r="T68" s="34">
        <v>171</v>
      </c>
      <c r="U68" s="34">
        <v>231</v>
      </c>
      <c r="V68" s="34">
        <v>186</v>
      </c>
      <c r="W68" s="35">
        <v>1077</v>
      </c>
      <c r="X68" s="34">
        <v>168</v>
      </c>
      <c r="Y68" s="34">
        <v>164</v>
      </c>
      <c r="Z68" s="34">
        <v>205</v>
      </c>
      <c r="AA68" s="34">
        <v>186</v>
      </c>
      <c r="AB68" s="34">
        <v>164</v>
      </c>
      <c r="AC68" s="34">
        <v>169</v>
      </c>
      <c r="AD68" s="101">
        <v>1056</v>
      </c>
      <c r="AE68" s="34">
        <v>0</v>
      </c>
      <c r="AF68" s="34">
        <v>0</v>
      </c>
      <c r="AG68" s="34">
        <v>0</v>
      </c>
      <c r="AH68" s="34">
        <v>0</v>
      </c>
      <c r="AI68" s="34">
        <v>0</v>
      </c>
      <c r="AJ68" s="34">
        <v>0</v>
      </c>
      <c r="AK68" s="35">
        <v>0</v>
      </c>
      <c r="AL68" s="26">
        <v>170.875</v>
      </c>
    </row>
    <row r="69" spans="1:38" ht="15">
      <c r="A69" s="31"/>
      <c r="B69" s="27" t="s">
        <v>162</v>
      </c>
      <c r="C69" s="27"/>
      <c r="D69" s="27"/>
      <c r="E69" s="27"/>
      <c r="F69" s="27"/>
      <c r="G69" s="27"/>
      <c r="H69" s="27"/>
      <c r="I69" s="36">
        <v>1979</v>
      </c>
      <c r="J69" s="22"/>
      <c r="K69" s="22"/>
      <c r="L69" s="22"/>
      <c r="M69" s="22"/>
      <c r="N69" s="22"/>
      <c r="O69" s="22"/>
      <c r="P69" s="102">
        <v>1995</v>
      </c>
      <c r="Q69" s="22"/>
      <c r="R69" s="22"/>
      <c r="S69" s="22"/>
      <c r="T69" s="22"/>
      <c r="U69" s="22"/>
      <c r="V69" s="22"/>
      <c r="W69" s="36">
        <v>2020</v>
      </c>
      <c r="X69" s="22"/>
      <c r="Y69" s="22"/>
      <c r="Z69" s="22"/>
      <c r="AA69" s="22"/>
      <c r="AB69" s="22"/>
      <c r="AC69" s="22"/>
      <c r="AD69" s="102">
        <v>1056</v>
      </c>
      <c r="AE69" s="22"/>
      <c r="AF69" s="22"/>
      <c r="AG69" s="22"/>
      <c r="AH69" s="22"/>
      <c r="AI69" s="22"/>
      <c r="AJ69" s="22"/>
      <c r="AK69" s="36">
        <v>0</v>
      </c>
      <c r="AL69" s="29">
        <v>166.5</v>
      </c>
    </row>
    <row r="70" spans="1:38" ht="15">
      <c r="A70" s="30">
        <v>23</v>
      </c>
      <c r="B70" s="23" t="s">
        <v>292</v>
      </c>
      <c r="C70" s="24">
        <v>224</v>
      </c>
      <c r="D70" s="24">
        <v>175</v>
      </c>
      <c r="E70" s="24">
        <v>133</v>
      </c>
      <c r="F70" s="24">
        <v>181</v>
      </c>
      <c r="G70" s="24">
        <v>202</v>
      </c>
      <c r="H70" s="24">
        <v>206</v>
      </c>
      <c r="I70" s="35">
        <v>1121</v>
      </c>
      <c r="J70" s="34">
        <v>170</v>
      </c>
      <c r="K70" s="34">
        <v>175</v>
      </c>
      <c r="L70" s="34">
        <v>133</v>
      </c>
      <c r="M70" s="34">
        <v>122</v>
      </c>
      <c r="N70" s="34">
        <v>142</v>
      </c>
      <c r="O70" s="34">
        <v>142</v>
      </c>
      <c r="P70" s="101">
        <v>884</v>
      </c>
      <c r="Q70" s="34">
        <v>180</v>
      </c>
      <c r="R70" s="34">
        <v>207</v>
      </c>
      <c r="S70" s="34">
        <v>174</v>
      </c>
      <c r="T70" s="34">
        <v>198</v>
      </c>
      <c r="U70" s="34">
        <v>194</v>
      </c>
      <c r="V70" s="34">
        <v>128</v>
      </c>
      <c r="W70" s="35">
        <v>1081</v>
      </c>
      <c r="X70" s="34">
        <v>129</v>
      </c>
      <c r="Y70" s="34">
        <v>217</v>
      </c>
      <c r="Z70" s="34">
        <v>155</v>
      </c>
      <c r="AA70" s="34">
        <v>174</v>
      </c>
      <c r="AB70" s="34">
        <v>166</v>
      </c>
      <c r="AC70" s="34">
        <v>146</v>
      </c>
      <c r="AD70" s="101">
        <v>987</v>
      </c>
      <c r="AE70" s="34">
        <v>0</v>
      </c>
      <c r="AF70" s="34">
        <v>0</v>
      </c>
      <c r="AG70" s="34">
        <v>0</v>
      </c>
      <c r="AH70" s="34">
        <v>0</v>
      </c>
      <c r="AI70" s="34">
        <v>0</v>
      </c>
      <c r="AJ70" s="34">
        <v>0</v>
      </c>
      <c r="AK70" s="35">
        <v>0</v>
      </c>
      <c r="AL70" s="26">
        <v>169.70833333333334</v>
      </c>
    </row>
    <row r="71" spans="1:38" ht="15">
      <c r="A71" s="30"/>
      <c r="B71" s="23" t="s">
        <v>293</v>
      </c>
      <c r="C71" s="24">
        <v>146</v>
      </c>
      <c r="D71" s="24">
        <v>173</v>
      </c>
      <c r="E71" s="24">
        <v>176</v>
      </c>
      <c r="F71" s="24">
        <v>143</v>
      </c>
      <c r="G71" s="24">
        <v>206</v>
      </c>
      <c r="H71" s="24">
        <v>177</v>
      </c>
      <c r="I71" s="35">
        <v>1021</v>
      </c>
      <c r="J71" s="34">
        <v>162</v>
      </c>
      <c r="K71" s="34">
        <v>197</v>
      </c>
      <c r="L71" s="34">
        <v>157</v>
      </c>
      <c r="M71" s="34">
        <v>167</v>
      </c>
      <c r="N71" s="34">
        <v>167</v>
      </c>
      <c r="O71" s="34">
        <v>177</v>
      </c>
      <c r="P71" s="101">
        <v>1027</v>
      </c>
      <c r="Q71" s="34">
        <v>143</v>
      </c>
      <c r="R71" s="34">
        <v>171</v>
      </c>
      <c r="S71" s="34">
        <v>131</v>
      </c>
      <c r="T71" s="34">
        <v>146</v>
      </c>
      <c r="U71" s="34">
        <v>155</v>
      </c>
      <c r="V71" s="34">
        <v>111</v>
      </c>
      <c r="W71" s="35">
        <v>857</v>
      </c>
      <c r="X71" s="34">
        <v>120</v>
      </c>
      <c r="Y71" s="34">
        <v>152</v>
      </c>
      <c r="Z71" s="34">
        <v>160</v>
      </c>
      <c r="AA71" s="34">
        <v>114</v>
      </c>
      <c r="AB71" s="34">
        <v>174</v>
      </c>
      <c r="AC71" s="34">
        <v>180</v>
      </c>
      <c r="AD71" s="101">
        <v>900</v>
      </c>
      <c r="AE71" s="34">
        <v>138</v>
      </c>
      <c r="AF71" s="34">
        <v>167</v>
      </c>
      <c r="AG71" s="34">
        <v>203</v>
      </c>
      <c r="AH71" s="34">
        <v>142</v>
      </c>
      <c r="AI71" s="34">
        <v>182</v>
      </c>
      <c r="AJ71" s="34">
        <v>147</v>
      </c>
      <c r="AK71" s="35">
        <v>979</v>
      </c>
      <c r="AL71" s="26">
        <v>159.46666666666667</v>
      </c>
    </row>
    <row r="72" spans="1:38" ht="15">
      <c r="A72" s="31"/>
      <c r="B72" s="27" t="s">
        <v>247</v>
      </c>
      <c r="C72" s="27"/>
      <c r="D72" s="27"/>
      <c r="E72" s="27"/>
      <c r="F72" s="27"/>
      <c r="G72" s="27"/>
      <c r="H72" s="27"/>
      <c r="I72" s="36">
        <v>2142</v>
      </c>
      <c r="J72" s="22"/>
      <c r="K72" s="22"/>
      <c r="L72" s="22"/>
      <c r="M72" s="22"/>
      <c r="N72" s="22"/>
      <c r="O72" s="22"/>
      <c r="P72" s="102">
        <v>1911</v>
      </c>
      <c r="Q72" s="22"/>
      <c r="R72" s="22"/>
      <c r="S72" s="22"/>
      <c r="T72" s="22"/>
      <c r="U72" s="22"/>
      <c r="V72" s="22"/>
      <c r="W72" s="36">
        <v>1938</v>
      </c>
      <c r="X72" s="22"/>
      <c r="Y72" s="22"/>
      <c r="Z72" s="22"/>
      <c r="AA72" s="22"/>
      <c r="AB72" s="22"/>
      <c r="AC72" s="22"/>
      <c r="AD72" s="102">
        <v>1887</v>
      </c>
      <c r="AE72" s="22"/>
      <c r="AF72" s="22"/>
      <c r="AG72" s="22"/>
      <c r="AH72" s="22"/>
      <c r="AI72" s="22"/>
      <c r="AJ72" s="22"/>
      <c r="AK72" s="36">
        <v>979</v>
      </c>
      <c r="AL72" s="29">
        <v>166.41666666666666</v>
      </c>
    </row>
    <row r="73" spans="1:38" ht="15">
      <c r="A73" s="30">
        <v>24</v>
      </c>
      <c r="B73" s="23" t="s">
        <v>294</v>
      </c>
      <c r="C73" s="24">
        <v>181</v>
      </c>
      <c r="D73" s="24">
        <v>129</v>
      </c>
      <c r="E73" s="24">
        <v>155</v>
      </c>
      <c r="F73" s="24">
        <v>135</v>
      </c>
      <c r="G73" s="24">
        <v>134</v>
      </c>
      <c r="H73" s="24">
        <v>158</v>
      </c>
      <c r="I73" s="35">
        <v>892</v>
      </c>
      <c r="J73" s="34">
        <v>148</v>
      </c>
      <c r="K73" s="34">
        <v>184</v>
      </c>
      <c r="L73" s="34">
        <v>180</v>
      </c>
      <c r="M73" s="34">
        <v>157</v>
      </c>
      <c r="N73" s="34">
        <v>167</v>
      </c>
      <c r="O73" s="34">
        <v>137</v>
      </c>
      <c r="P73" s="101">
        <v>973</v>
      </c>
      <c r="Q73" s="34">
        <v>169</v>
      </c>
      <c r="R73" s="34">
        <v>124</v>
      </c>
      <c r="S73" s="34">
        <v>142</v>
      </c>
      <c r="T73" s="34">
        <v>157</v>
      </c>
      <c r="U73" s="34">
        <v>119</v>
      </c>
      <c r="V73" s="34">
        <v>157</v>
      </c>
      <c r="W73" s="35">
        <v>868</v>
      </c>
      <c r="X73" s="34">
        <v>167</v>
      </c>
      <c r="Y73" s="34">
        <v>161</v>
      </c>
      <c r="Z73" s="34">
        <v>136</v>
      </c>
      <c r="AA73" s="34">
        <v>163</v>
      </c>
      <c r="AB73" s="34">
        <v>143</v>
      </c>
      <c r="AC73" s="34">
        <v>179</v>
      </c>
      <c r="AD73" s="101">
        <v>949</v>
      </c>
      <c r="AE73" s="34">
        <v>174</v>
      </c>
      <c r="AF73" s="34">
        <v>178</v>
      </c>
      <c r="AG73" s="34">
        <v>156</v>
      </c>
      <c r="AH73" s="34">
        <v>155</v>
      </c>
      <c r="AI73" s="34">
        <v>145</v>
      </c>
      <c r="AJ73" s="34">
        <v>154</v>
      </c>
      <c r="AK73" s="35">
        <v>962</v>
      </c>
      <c r="AL73" s="26">
        <v>154.8</v>
      </c>
    </row>
    <row r="74" spans="1:38" ht="15">
      <c r="A74" s="30"/>
      <c r="B74" s="23" t="s">
        <v>295</v>
      </c>
      <c r="C74" s="24">
        <v>185</v>
      </c>
      <c r="D74" s="24">
        <v>148</v>
      </c>
      <c r="E74" s="24">
        <v>142</v>
      </c>
      <c r="F74" s="24">
        <v>127</v>
      </c>
      <c r="G74" s="24">
        <v>173</v>
      </c>
      <c r="H74" s="24">
        <v>140</v>
      </c>
      <c r="I74" s="35">
        <v>915</v>
      </c>
      <c r="J74" s="34">
        <v>201</v>
      </c>
      <c r="K74" s="34">
        <v>141</v>
      </c>
      <c r="L74" s="34">
        <v>175</v>
      </c>
      <c r="M74" s="34">
        <v>221</v>
      </c>
      <c r="N74" s="34">
        <v>189</v>
      </c>
      <c r="O74" s="34">
        <v>156</v>
      </c>
      <c r="P74" s="101">
        <v>1083</v>
      </c>
      <c r="Q74" s="34">
        <v>162</v>
      </c>
      <c r="R74" s="34">
        <v>181</v>
      </c>
      <c r="S74" s="34">
        <v>151</v>
      </c>
      <c r="T74" s="34">
        <v>138</v>
      </c>
      <c r="U74" s="34">
        <v>159</v>
      </c>
      <c r="V74" s="34">
        <v>183</v>
      </c>
      <c r="W74" s="35">
        <v>974</v>
      </c>
      <c r="X74" s="34">
        <v>148</v>
      </c>
      <c r="Y74" s="34">
        <v>125</v>
      </c>
      <c r="Z74" s="34">
        <v>152</v>
      </c>
      <c r="AA74" s="34">
        <v>182</v>
      </c>
      <c r="AB74" s="34">
        <v>141</v>
      </c>
      <c r="AC74" s="34">
        <v>139</v>
      </c>
      <c r="AD74" s="101">
        <v>887</v>
      </c>
      <c r="AE74" s="34">
        <v>181</v>
      </c>
      <c r="AF74" s="34">
        <v>221</v>
      </c>
      <c r="AG74" s="34">
        <v>158</v>
      </c>
      <c r="AH74" s="34">
        <v>159</v>
      </c>
      <c r="AI74" s="34">
        <v>183</v>
      </c>
      <c r="AJ74" s="34">
        <v>150</v>
      </c>
      <c r="AK74" s="35">
        <v>1052</v>
      </c>
      <c r="AL74" s="26">
        <v>163.7</v>
      </c>
    </row>
    <row r="75" spans="1:38" ht="15">
      <c r="A75" s="31"/>
      <c r="B75" s="27" t="s">
        <v>279</v>
      </c>
      <c r="C75" s="27"/>
      <c r="D75" s="27"/>
      <c r="E75" s="27"/>
      <c r="F75" s="27"/>
      <c r="G75" s="27"/>
      <c r="H75" s="27"/>
      <c r="I75" s="36">
        <v>1807</v>
      </c>
      <c r="J75" s="22"/>
      <c r="K75" s="22"/>
      <c r="L75" s="22"/>
      <c r="M75" s="22"/>
      <c r="N75" s="22"/>
      <c r="O75" s="22"/>
      <c r="P75" s="102">
        <v>2056</v>
      </c>
      <c r="Q75" s="22"/>
      <c r="R75" s="22"/>
      <c r="S75" s="22"/>
      <c r="T75" s="22"/>
      <c r="U75" s="22"/>
      <c r="V75" s="22"/>
      <c r="W75" s="36">
        <v>1842</v>
      </c>
      <c r="X75" s="22"/>
      <c r="Y75" s="22"/>
      <c r="Z75" s="22"/>
      <c r="AA75" s="22"/>
      <c r="AB75" s="22"/>
      <c r="AC75" s="22"/>
      <c r="AD75" s="102">
        <v>1836</v>
      </c>
      <c r="AE75" s="22"/>
      <c r="AF75" s="22"/>
      <c r="AG75" s="22"/>
      <c r="AH75" s="22"/>
      <c r="AI75" s="22"/>
      <c r="AJ75" s="22"/>
      <c r="AK75" s="36">
        <v>2014</v>
      </c>
      <c r="AL75" s="29">
        <v>164.22222222222223</v>
      </c>
    </row>
    <row r="76" spans="1:38" ht="15">
      <c r="A76" s="30">
        <v>25</v>
      </c>
      <c r="B76" s="23" t="s">
        <v>296</v>
      </c>
      <c r="C76" s="24">
        <v>161</v>
      </c>
      <c r="D76" s="24">
        <v>190</v>
      </c>
      <c r="E76" s="24">
        <v>185</v>
      </c>
      <c r="F76" s="24">
        <v>148</v>
      </c>
      <c r="G76" s="24">
        <v>190</v>
      </c>
      <c r="H76" s="24">
        <v>197</v>
      </c>
      <c r="I76" s="35">
        <v>1071</v>
      </c>
      <c r="J76" s="34">
        <v>171</v>
      </c>
      <c r="K76" s="34">
        <v>169</v>
      </c>
      <c r="L76" s="34">
        <v>129</v>
      </c>
      <c r="M76" s="34">
        <v>148</v>
      </c>
      <c r="N76" s="34">
        <v>139</v>
      </c>
      <c r="O76" s="34">
        <v>153</v>
      </c>
      <c r="P76" s="101">
        <v>909</v>
      </c>
      <c r="Q76" s="34">
        <v>187</v>
      </c>
      <c r="R76" s="34">
        <v>174</v>
      </c>
      <c r="S76" s="34">
        <v>188</v>
      </c>
      <c r="T76" s="34">
        <v>199</v>
      </c>
      <c r="U76" s="34">
        <v>171</v>
      </c>
      <c r="V76" s="34">
        <v>192</v>
      </c>
      <c r="W76" s="35">
        <v>1111</v>
      </c>
      <c r="X76" s="34">
        <v>135</v>
      </c>
      <c r="Y76" s="34">
        <v>149</v>
      </c>
      <c r="Z76" s="34">
        <v>164</v>
      </c>
      <c r="AA76" s="34">
        <v>179</v>
      </c>
      <c r="AB76" s="34">
        <v>167</v>
      </c>
      <c r="AC76" s="34">
        <v>185</v>
      </c>
      <c r="AD76" s="101">
        <v>979</v>
      </c>
      <c r="AE76" s="34">
        <v>174</v>
      </c>
      <c r="AF76" s="34">
        <v>192</v>
      </c>
      <c r="AG76" s="34">
        <v>166</v>
      </c>
      <c r="AH76" s="34">
        <v>184</v>
      </c>
      <c r="AI76" s="34">
        <v>137</v>
      </c>
      <c r="AJ76" s="34">
        <v>170</v>
      </c>
      <c r="AK76" s="35">
        <v>1023</v>
      </c>
      <c r="AL76" s="26">
        <v>169.76666666666668</v>
      </c>
    </row>
    <row r="77" spans="1:38" ht="15">
      <c r="A77" s="30"/>
      <c r="B77" s="23" t="s">
        <v>297</v>
      </c>
      <c r="C77" s="24">
        <v>0</v>
      </c>
      <c r="D77" s="24">
        <v>0</v>
      </c>
      <c r="E77" s="24">
        <v>0</v>
      </c>
      <c r="F77" s="24">
        <v>0</v>
      </c>
      <c r="G77" s="24">
        <v>0</v>
      </c>
      <c r="H77" s="24">
        <v>0</v>
      </c>
      <c r="I77" s="35">
        <v>0</v>
      </c>
      <c r="J77" s="34">
        <v>114</v>
      </c>
      <c r="K77" s="34">
        <v>129</v>
      </c>
      <c r="L77" s="34">
        <v>125</v>
      </c>
      <c r="M77" s="34">
        <v>162</v>
      </c>
      <c r="N77" s="34">
        <v>186</v>
      </c>
      <c r="O77" s="34">
        <v>136</v>
      </c>
      <c r="P77" s="101">
        <v>852</v>
      </c>
      <c r="Q77" s="34">
        <v>189</v>
      </c>
      <c r="R77" s="34">
        <v>124</v>
      </c>
      <c r="S77" s="34">
        <v>172</v>
      </c>
      <c r="T77" s="34">
        <v>171</v>
      </c>
      <c r="U77" s="34">
        <v>144</v>
      </c>
      <c r="V77" s="34">
        <v>176</v>
      </c>
      <c r="W77" s="35">
        <v>976</v>
      </c>
      <c r="X77" s="34">
        <v>181</v>
      </c>
      <c r="Y77" s="34">
        <v>197</v>
      </c>
      <c r="Z77" s="34">
        <v>181</v>
      </c>
      <c r="AA77" s="34">
        <v>135</v>
      </c>
      <c r="AB77" s="34">
        <v>150</v>
      </c>
      <c r="AC77" s="34">
        <v>161</v>
      </c>
      <c r="AD77" s="101">
        <v>1005</v>
      </c>
      <c r="AE77" s="34">
        <v>0</v>
      </c>
      <c r="AF77" s="34">
        <v>0</v>
      </c>
      <c r="AG77" s="34">
        <v>0</v>
      </c>
      <c r="AH77" s="34">
        <v>0</v>
      </c>
      <c r="AI77" s="34">
        <v>0</v>
      </c>
      <c r="AJ77" s="34">
        <v>0</v>
      </c>
      <c r="AK77" s="35">
        <v>0</v>
      </c>
      <c r="AL77" s="26">
        <v>157.38888888888889</v>
      </c>
    </row>
    <row r="78" spans="1:38" ht="15">
      <c r="A78" s="31"/>
      <c r="B78" s="27" t="s">
        <v>165</v>
      </c>
      <c r="C78" s="27"/>
      <c r="D78" s="27"/>
      <c r="E78" s="27"/>
      <c r="F78" s="27"/>
      <c r="G78" s="27"/>
      <c r="H78" s="27"/>
      <c r="I78" s="36">
        <v>1071</v>
      </c>
      <c r="J78" s="22"/>
      <c r="K78" s="22"/>
      <c r="L78" s="22"/>
      <c r="M78" s="22"/>
      <c r="N78" s="22"/>
      <c r="O78" s="22"/>
      <c r="P78" s="102">
        <v>1761</v>
      </c>
      <c r="Q78" s="22"/>
      <c r="R78" s="22"/>
      <c r="S78" s="22"/>
      <c r="T78" s="22"/>
      <c r="U78" s="22"/>
      <c r="V78" s="22"/>
      <c r="W78" s="36">
        <v>2087</v>
      </c>
      <c r="X78" s="22"/>
      <c r="Y78" s="22"/>
      <c r="Z78" s="22"/>
      <c r="AA78" s="22"/>
      <c r="AB78" s="22"/>
      <c r="AC78" s="22"/>
      <c r="AD78" s="102">
        <v>1984</v>
      </c>
      <c r="AE78" s="22"/>
      <c r="AF78" s="22"/>
      <c r="AG78" s="22"/>
      <c r="AH78" s="22"/>
      <c r="AI78" s="22"/>
      <c r="AJ78" s="22"/>
      <c r="AK78" s="36">
        <v>1023</v>
      </c>
      <c r="AL78" s="29">
        <v>162</v>
      </c>
    </row>
    <row r="79" spans="1:38" ht="15">
      <c r="A79" s="30">
        <v>26</v>
      </c>
      <c r="B79" s="23" t="s">
        <v>298</v>
      </c>
      <c r="C79" s="24">
        <v>216</v>
      </c>
      <c r="D79" s="24">
        <v>179</v>
      </c>
      <c r="E79" s="24">
        <v>179</v>
      </c>
      <c r="F79" s="24">
        <v>161</v>
      </c>
      <c r="G79" s="24">
        <v>165</v>
      </c>
      <c r="H79" s="24">
        <v>162</v>
      </c>
      <c r="I79" s="35">
        <v>1062</v>
      </c>
      <c r="J79" s="34">
        <v>187</v>
      </c>
      <c r="K79" s="34">
        <v>178</v>
      </c>
      <c r="L79" s="34">
        <v>186</v>
      </c>
      <c r="M79" s="34">
        <v>189</v>
      </c>
      <c r="N79" s="34">
        <v>162</v>
      </c>
      <c r="O79" s="34">
        <v>162</v>
      </c>
      <c r="P79" s="101">
        <v>1064</v>
      </c>
      <c r="Q79" s="34">
        <v>167</v>
      </c>
      <c r="R79" s="34">
        <v>173</v>
      </c>
      <c r="S79" s="34">
        <v>188</v>
      </c>
      <c r="T79" s="34">
        <v>178</v>
      </c>
      <c r="U79" s="34">
        <v>191</v>
      </c>
      <c r="V79" s="34">
        <v>137</v>
      </c>
      <c r="W79" s="35">
        <v>1034</v>
      </c>
      <c r="X79" s="34">
        <v>161</v>
      </c>
      <c r="Y79" s="34">
        <v>173</v>
      </c>
      <c r="Z79" s="34">
        <v>201</v>
      </c>
      <c r="AA79" s="34">
        <v>176</v>
      </c>
      <c r="AB79" s="34">
        <v>150</v>
      </c>
      <c r="AC79" s="34">
        <v>167</v>
      </c>
      <c r="AD79" s="101">
        <v>1028</v>
      </c>
      <c r="AE79" s="34">
        <v>189</v>
      </c>
      <c r="AF79" s="34">
        <v>193</v>
      </c>
      <c r="AG79" s="34">
        <v>178</v>
      </c>
      <c r="AH79" s="34">
        <v>177</v>
      </c>
      <c r="AI79" s="34">
        <v>159</v>
      </c>
      <c r="AJ79" s="34">
        <v>191</v>
      </c>
      <c r="AK79" s="35">
        <v>1087</v>
      </c>
      <c r="AL79" s="26">
        <v>175.83333333333334</v>
      </c>
    </row>
    <row r="80" spans="1:38" ht="15">
      <c r="A80" s="30"/>
      <c r="B80" s="23" t="s">
        <v>252</v>
      </c>
      <c r="C80" s="24">
        <v>113</v>
      </c>
      <c r="D80" s="24">
        <v>126</v>
      </c>
      <c r="E80" s="24">
        <v>113</v>
      </c>
      <c r="F80" s="24">
        <v>126</v>
      </c>
      <c r="G80" s="24">
        <v>148</v>
      </c>
      <c r="H80" s="24">
        <v>154</v>
      </c>
      <c r="I80" s="35">
        <v>780</v>
      </c>
      <c r="J80" s="34">
        <v>0</v>
      </c>
      <c r="K80" s="34">
        <v>0</v>
      </c>
      <c r="L80" s="34">
        <v>0</v>
      </c>
      <c r="M80" s="34">
        <v>0</v>
      </c>
      <c r="N80" s="34">
        <v>0</v>
      </c>
      <c r="O80" s="34">
        <v>0</v>
      </c>
      <c r="P80" s="101">
        <v>0</v>
      </c>
      <c r="Q80" s="34">
        <v>140</v>
      </c>
      <c r="R80" s="34">
        <v>158</v>
      </c>
      <c r="S80" s="34">
        <v>156</v>
      </c>
      <c r="T80" s="34">
        <v>138</v>
      </c>
      <c r="U80" s="34">
        <v>183</v>
      </c>
      <c r="V80" s="34">
        <v>179</v>
      </c>
      <c r="W80" s="35">
        <v>954</v>
      </c>
      <c r="X80" s="34">
        <v>167</v>
      </c>
      <c r="Y80" s="34">
        <v>145</v>
      </c>
      <c r="Z80" s="34">
        <v>124</v>
      </c>
      <c r="AA80" s="34">
        <v>131</v>
      </c>
      <c r="AB80" s="34">
        <v>121</v>
      </c>
      <c r="AC80" s="34">
        <v>139</v>
      </c>
      <c r="AD80" s="101">
        <v>827</v>
      </c>
      <c r="AE80" s="34">
        <v>144</v>
      </c>
      <c r="AF80" s="34">
        <v>157</v>
      </c>
      <c r="AG80" s="34">
        <v>162</v>
      </c>
      <c r="AH80" s="34">
        <v>99</v>
      </c>
      <c r="AI80" s="34">
        <v>118</v>
      </c>
      <c r="AJ80" s="34">
        <v>142</v>
      </c>
      <c r="AK80" s="35">
        <v>822</v>
      </c>
      <c r="AL80" s="26">
        <v>140.95833333333334</v>
      </c>
    </row>
    <row r="81" spans="1:38" ht="15">
      <c r="A81" s="31"/>
      <c r="B81" s="27" t="s">
        <v>180</v>
      </c>
      <c r="C81" s="27"/>
      <c r="D81" s="27"/>
      <c r="E81" s="27"/>
      <c r="F81" s="27"/>
      <c r="G81" s="27"/>
      <c r="H81" s="27"/>
      <c r="I81" s="36">
        <v>1842</v>
      </c>
      <c r="J81" s="22"/>
      <c r="K81" s="22"/>
      <c r="L81" s="22"/>
      <c r="M81" s="22"/>
      <c r="N81" s="22"/>
      <c r="O81" s="22"/>
      <c r="P81" s="102">
        <v>1064</v>
      </c>
      <c r="Q81" s="22"/>
      <c r="R81" s="22"/>
      <c r="S81" s="22"/>
      <c r="T81" s="22"/>
      <c r="U81" s="22"/>
      <c r="V81" s="22"/>
      <c r="W81" s="36">
        <v>1988</v>
      </c>
      <c r="X81" s="22"/>
      <c r="Y81" s="22"/>
      <c r="Z81" s="22"/>
      <c r="AA81" s="22"/>
      <c r="AB81" s="22"/>
      <c r="AC81" s="22"/>
      <c r="AD81" s="102">
        <v>1855</v>
      </c>
      <c r="AE81" s="22"/>
      <c r="AF81" s="22"/>
      <c r="AG81" s="22"/>
      <c r="AH81" s="22"/>
      <c r="AI81" s="22"/>
      <c r="AJ81" s="22"/>
      <c r="AK81" s="36">
        <v>1909</v>
      </c>
      <c r="AL81" s="29">
        <v>159.77777777777777</v>
      </c>
    </row>
    <row r="82" spans="1:38" ht="15">
      <c r="A82" s="30">
        <v>27</v>
      </c>
      <c r="B82" s="23" t="s">
        <v>299</v>
      </c>
      <c r="C82" s="24">
        <v>159</v>
      </c>
      <c r="D82" s="24">
        <v>191</v>
      </c>
      <c r="E82" s="24">
        <v>133</v>
      </c>
      <c r="F82" s="24">
        <v>139</v>
      </c>
      <c r="G82" s="24">
        <v>192</v>
      </c>
      <c r="H82" s="24">
        <v>138</v>
      </c>
      <c r="I82" s="35">
        <v>952</v>
      </c>
      <c r="J82" s="34">
        <v>131</v>
      </c>
      <c r="K82" s="34">
        <v>113</v>
      </c>
      <c r="L82" s="34">
        <v>144</v>
      </c>
      <c r="M82" s="34">
        <v>187</v>
      </c>
      <c r="N82" s="34">
        <v>130</v>
      </c>
      <c r="O82" s="34">
        <v>213</v>
      </c>
      <c r="P82" s="101">
        <v>918</v>
      </c>
      <c r="Q82" s="34">
        <v>152</v>
      </c>
      <c r="R82" s="34">
        <v>142</v>
      </c>
      <c r="S82" s="34">
        <v>115</v>
      </c>
      <c r="T82" s="34">
        <v>125</v>
      </c>
      <c r="U82" s="34">
        <v>140</v>
      </c>
      <c r="V82" s="34">
        <v>189</v>
      </c>
      <c r="W82" s="35">
        <v>863</v>
      </c>
      <c r="X82" s="34">
        <v>150</v>
      </c>
      <c r="Y82" s="34">
        <v>123</v>
      </c>
      <c r="Z82" s="34">
        <v>140</v>
      </c>
      <c r="AA82" s="34">
        <v>149</v>
      </c>
      <c r="AB82" s="34">
        <v>158</v>
      </c>
      <c r="AC82" s="34">
        <v>189</v>
      </c>
      <c r="AD82" s="101">
        <v>909</v>
      </c>
      <c r="AE82" s="34">
        <v>181</v>
      </c>
      <c r="AF82" s="34">
        <v>164</v>
      </c>
      <c r="AG82" s="34">
        <v>145</v>
      </c>
      <c r="AH82" s="34">
        <v>180</v>
      </c>
      <c r="AI82" s="34">
        <v>168</v>
      </c>
      <c r="AJ82" s="34">
        <v>137</v>
      </c>
      <c r="AK82" s="35">
        <v>975</v>
      </c>
      <c r="AL82" s="26">
        <v>153.9</v>
      </c>
    </row>
    <row r="83" spans="1:38" ht="15">
      <c r="A83" s="30"/>
      <c r="B83" s="23" t="s">
        <v>251</v>
      </c>
      <c r="C83" s="24">
        <v>169</v>
      </c>
      <c r="D83" s="24">
        <v>206</v>
      </c>
      <c r="E83" s="24">
        <v>171</v>
      </c>
      <c r="F83" s="24">
        <v>163</v>
      </c>
      <c r="G83" s="24">
        <v>126</v>
      </c>
      <c r="H83" s="24">
        <v>139</v>
      </c>
      <c r="I83" s="35">
        <v>974</v>
      </c>
      <c r="J83" s="34">
        <v>169</v>
      </c>
      <c r="K83" s="34">
        <v>153</v>
      </c>
      <c r="L83" s="34">
        <v>177</v>
      </c>
      <c r="M83" s="34">
        <v>168</v>
      </c>
      <c r="N83" s="34">
        <v>152</v>
      </c>
      <c r="O83" s="34">
        <v>172</v>
      </c>
      <c r="P83" s="101">
        <v>991</v>
      </c>
      <c r="Q83" s="34">
        <v>131</v>
      </c>
      <c r="R83" s="34">
        <v>123</v>
      </c>
      <c r="S83" s="34">
        <v>165</v>
      </c>
      <c r="T83" s="34">
        <v>154</v>
      </c>
      <c r="U83" s="34">
        <v>165</v>
      </c>
      <c r="V83" s="34">
        <v>148</v>
      </c>
      <c r="W83" s="35">
        <v>886</v>
      </c>
      <c r="X83" s="34">
        <v>0</v>
      </c>
      <c r="Y83" s="34">
        <v>0</v>
      </c>
      <c r="Z83" s="34">
        <v>0</v>
      </c>
      <c r="AA83" s="34">
        <v>0</v>
      </c>
      <c r="AB83" s="34">
        <v>0</v>
      </c>
      <c r="AC83" s="34">
        <v>0</v>
      </c>
      <c r="AD83" s="101">
        <v>0</v>
      </c>
      <c r="AE83" s="34">
        <v>133</v>
      </c>
      <c r="AF83" s="34">
        <v>141</v>
      </c>
      <c r="AG83" s="34">
        <v>129</v>
      </c>
      <c r="AH83" s="34">
        <v>140</v>
      </c>
      <c r="AI83" s="34">
        <v>163</v>
      </c>
      <c r="AJ83" s="34">
        <v>147</v>
      </c>
      <c r="AK83" s="35">
        <v>853</v>
      </c>
      <c r="AL83" s="26">
        <v>154.33333333333334</v>
      </c>
    </row>
    <row r="84" spans="1:38" ht="15">
      <c r="A84" s="31"/>
      <c r="B84" s="27" t="s">
        <v>279</v>
      </c>
      <c r="C84" s="27"/>
      <c r="D84" s="27"/>
      <c r="E84" s="27"/>
      <c r="F84" s="27"/>
      <c r="G84" s="27"/>
      <c r="H84" s="27"/>
      <c r="I84" s="36">
        <v>1926</v>
      </c>
      <c r="J84" s="22"/>
      <c r="K84" s="22"/>
      <c r="L84" s="22"/>
      <c r="M84" s="22"/>
      <c r="N84" s="22"/>
      <c r="O84" s="22"/>
      <c r="P84" s="102">
        <v>1909</v>
      </c>
      <c r="Q84" s="22"/>
      <c r="R84" s="22"/>
      <c r="S84" s="22"/>
      <c r="T84" s="22"/>
      <c r="U84" s="22"/>
      <c r="V84" s="22"/>
      <c r="W84" s="36">
        <v>1749</v>
      </c>
      <c r="X84" s="22"/>
      <c r="Y84" s="22"/>
      <c r="Z84" s="22"/>
      <c r="AA84" s="22"/>
      <c r="AB84" s="22"/>
      <c r="AC84" s="22"/>
      <c r="AD84" s="102">
        <v>909</v>
      </c>
      <c r="AE84" s="22"/>
      <c r="AF84" s="22"/>
      <c r="AG84" s="22"/>
      <c r="AH84" s="22"/>
      <c r="AI84" s="22"/>
      <c r="AJ84" s="22"/>
      <c r="AK84" s="36">
        <v>1828</v>
      </c>
      <c r="AL84" s="29">
        <v>157.30555555555554</v>
      </c>
    </row>
    <row r="85" spans="1:38" ht="15">
      <c r="A85" s="30">
        <v>28</v>
      </c>
      <c r="B85" s="23" t="s">
        <v>300</v>
      </c>
      <c r="C85" s="24">
        <v>0</v>
      </c>
      <c r="D85" s="24">
        <v>0</v>
      </c>
      <c r="E85" s="24">
        <v>0</v>
      </c>
      <c r="F85" s="24">
        <v>0</v>
      </c>
      <c r="G85" s="24">
        <v>0</v>
      </c>
      <c r="H85" s="24">
        <v>0</v>
      </c>
      <c r="I85" s="35">
        <v>0</v>
      </c>
      <c r="J85" s="34">
        <v>165</v>
      </c>
      <c r="K85" s="34">
        <v>131</v>
      </c>
      <c r="L85" s="34">
        <v>172</v>
      </c>
      <c r="M85" s="34">
        <v>119</v>
      </c>
      <c r="N85" s="34">
        <v>133</v>
      </c>
      <c r="O85" s="34">
        <v>136</v>
      </c>
      <c r="P85" s="101">
        <v>856</v>
      </c>
      <c r="Q85" s="34">
        <v>176</v>
      </c>
      <c r="R85" s="34">
        <v>140</v>
      </c>
      <c r="S85" s="34">
        <v>155</v>
      </c>
      <c r="T85" s="34">
        <v>154</v>
      </c>
      <c r="U85" s="34">
        <v>146</v>
      </c>
      <c r="V85" s="34">
        <v>165</v>
      </c>
      <c r="W85" s="35">
        <v>936</v>
      </c>
      <c r="X85" s="34">
        <v>147</v>
      </c>
      <c r="Y85" s="34">
        <v>175</v>
      </c>
      <c r="Z85" s="34">
        <v>146</v>
      </c>
      <c r="AA85" s="34">
        <v>170</v>
      </c>
      <c r="AB85" s="34">
        <v>146</v>
      </c>
      <c r="AC85" s="34">
        <v>192</v>
      </c>
      <c r="AD85" s="101">
        <v>976</v>
      </c>
      <c r="AE85" s="34">
        <v>142</v>
      </c>
      <c r="AF85" s="34">
        <v>160</v>
      </c>
      <c r="AG85" s="34">
        <v>197</v>
      </c>
      <c r="AH85" s="34">
        <v>193</v>
      </c>
      <c r="AI85" s="34">
        <v>131</v>
      </c>
      <c r="AJ85" s="34">
        <v>145</v>
      </c>
      <c r="AK85" s="35">
        <v>968</v>
      </c>
      <c r="AL85" s="26">
        <v>155.66666666666666</v>
      </c>
    </row>
    <row r="86" spans="1:38" ht="15">
      <c r="A86" s="30"/>
      <c r="B86" s="23" t="s">
        <v>301</v>
      </c>
      <c r="C86" s="24">
        <v>0</v>
      </c>
      <c r="D86" s="24">
        <v>0</v>
      </c>
      <c r="E86" s="24">
        <v>0</v>
      </c>
      <c r="F86" s="24">
        <v>0</v>
      </c>
      <c r="G86" s="24">
        <v>0</v>
      </c>
      <c r="H86" s="24">
        <v>0</v>
      </c>
      <c r="I86" s="35">
        <v>0</v>
      </c>
      <c r="J86" s="34">
        <v>172</v>
      </c>
      <c r="K86" s="34">
        <v>140</v>
      </c>
      <c r="L86" s="34">
        <v>131</v>
      </c>
      <c r="M86" s="34">
        <v>171</v>
      </c>
      <c r="N86" s="34">
        <v>172</v>
      </c>
      <c r="O86" s="34">
        <v>132</v>
      </c>
      <c r="P86" s="101">
        <v>918</v>
      </c>
      <c r="Q86" s="34">
        <v>150</v>
      </c>
      <c r="R86" s="34">
        <v>195</v>
      </c>
      <c r="S86" s="34">
        <v>124</v>
      </c>
      <c r="T86" s="34">
        <v>117</v>
      </c>
      <c r="U86" s="34">
        <v>113</v>
      </c>
      <c r="V86" s="34">
        <v>156</v>
      </c>
      <c r="W86" s="35">
        <v>855</v>
      </c>
      <c r="X86" s="34">
        <v>120</v>
      </c>
      <c r="Y86" s="34">
        <v>125</v>
      </c>
      <c r="Z86" s="34">
        <v>193</v>
      </c>
      <c r="AA86" s="34">
        <v>192</v>
      </c>
      <c r="AB86" s="34">
        <v>137</v>
      </c>
      <c r="AC86" s="34">
        <v>171</v>
      </c>
      <c r="AD86" s="101">
        <v>938</v>
      </c>
      <c r="AE86" s="34">
        <v>165</v>
      </c>
      <c r="AF86" s="34">
        <v>131</v>
      </c>
      <c r="AG86" s="34">
        <v>204</v>
      </c>
      <c r="AH86" s="34">
        <v>158</v>
      </c>
      <c r="AI86" s="34">
        <v>157</v>
      </c>
      <c r="AJ86" s="34">
        <v>167</v>
      </c>
      <c r="AK86" s="35">
        <v>982</v>
      </c>
      <c r="AL86" s="26">
        <v>153.875</v>
      </c>
    </row>
    <row r="87" spans="1:38" ht="15">
      <c r="A87" s="31"/>
      <c r="B87" s="27" t="s">
        <v>279</v>
      </c>
      <c r="C87" s="27"/>
      <c r="D87" s="27"/>
      <c r="E87" s="27"/>
      <c r="F87" s="27"/>
      <c r="G87" s="27"/>
      <c r="H87" s="27"/>
      <c r="I87" s="36">
        <v>0</v>
      </c>
      <c r="J87" s="22"/>
      <c r="K87" s="22"/>
      <c r="L87" s="22"/>
      <c r="M87" s="22"/>
      <c r="N87" s="22"/>
      <c r="O87" s="22"/>
      <c r="P87" s="102">
        <v>1774</v>
      </c>
      <c r="Q87" s="22"/>
      <c r="R87" s="22"/>
      <c r="S87" s="22"/>
      <c r="T87" s="22"/>
      <c r="U87" s="22"/>
      <c r="V87" s="22"/>
      <c r="W87" s="36">
        <v>1791</v>
      </c>
      <c r="X87" s="22"/>
      <c r="Y87" s="22"/>
      <c r="Z87" s="22"/>
      <c r="AA87" s="22"/>
      <c r="AB87" s="22"/>
      <c r="AC87" s="22"/>
      <c r="AD87" s="102">
        <v>1914</v>
      </c>
      <c r="AE87" s="22"/>
      <c r="AF87" s="22"/>
      <c r="AG87" s="22"/>
      <c r="AH87" s="22"/>
      <c r="AI87" s="22"/>
      <c r="AJ87" s="22"/>
      <c r="AK87" s="36">
        <v>1950</v>
      </c>
      <c r="AL87" s="29">
        <v>157.08333333333334</v>
      </c>
    </row>
    <row r="88" spans="1:38" ht="15">
      <c r="A88" s="30">
        <v>29</v>
      </c>
      <c r="B88" s="23" t="s">
        <v>217</v>
      </c>
      <c r="C88" s="24">
        <v>171</v>
      </c>
      <c r="D88" s="24">
        <v>146</v>
      </c>
      <c r="E88" s="24">
        <v>165</v>
      </c>
      <c r="F88" s="24">
        <v>140</v>
      </c>
      <c r="G88" s="24">
        <v>178</v>
      </c>
      <c r="H88" s="24">
        <v>189</v>
      </c>
      <c r="I88" s="35">
        <v>989</v>
      </c>
      <c r="J88" s="34">
        <v>144</v>
      </c>
      <c r="K88" s="34">
        <v>164</v>
      </c>
      <c r="L88" s="34">
        <v>146</v>
      </c>
      <c r="M88" s="34">
        <v>136</v>
      </c>
      <c r="N88" s="34">
        <v>170</v>
      </c>
      <c r="O88" s="34">
        <v>126</v>
      </c>
      <c r="P88" s="101">
        <v>886</v>
      </c>
      <c r="Q88" s="34">
        <v>114</v>
      </c>
      <c r="R88" s="34">
        <v>183</v>
      </c>
      <c r="S88" s="34">
        <v>155</v>
      </c>
      <c r="T88" s="34">
        <v>149</v>
      </c>
      <c r="U88" s="34">
        <v>145</v>
      </c>
      <c r="V88" s="34">
        <v>209</v>
      </c>
      <c r="W88" s="35">
        <v>955</v>
      </c>
      <c r="X88" s="34">
        <v>161</v>
      </c>
      <c r="Y88" s="34">
        <v>165</v>
      </c>
      <c r="Z88" s="34">
        <v>190</v>
      </c>
      <c r="AA88" s="34">
        <v>138</v>
      </c>
      <c r="AB88" s="34">
        <v>177</v>
      </c>
      <c r="AC88" s="34">
        <v>157</v>
      </c>
      <c r="AD88" s="101">
        <v>988</v>
      </c>
      <c r="AE88" s="34">
        <v>188</v>
      </c>
      <c r="AF88" s="34">
        <v>133</v>
      </c>
      <c r="AG88" s="34">
        <v>152</v>
      </c>
      <c r="AH88" s="34">
        <v>170</v>
      </c>
      <c r="AI88" s="34">
        <v>175</v>
      </c>
      <c r="AJ88" s="34">
        <v>158</v>
      </c>
      <c r="AK88" s="35">
        <v>976</v>
      </c>
      <c r="AL88" s="26">
        <v>159.8</v>
      </c>
    </row>
    <row r="89" spans="1:38" ht="15">
      <c r="A89" s="30"/>
      <c r="B89" s="23" t="s">
        <v>302</v>
      </c>
      <c r="C89" s="24">
        <v>147</v>
      </c>
      <c r="D89" s="24">
        <v>160</v>
      </c>
      <c r="E89" s="24">
        <v>112</v>
      </c>
      <c r="F89" s="24">
        <v>158</v>
      </c>
      <c r="G89" s="24">
        <v>123</v>
      </c>
      <c r="H89" s="24">
        <v>134</v>
      </c>
      <c r="I89" s="35">
        <v>834</v>
      </c>
      <c r="J89" s="34">
        <v>187</v>
      </c>
      <c r="K89" s="34">
        <v>166</v>
      </c>
      <c r="L89" s="34">
        <v>114</v>
      </c>
      <c r="M89" s="34">
        <v>172</v>
      </c>
      <c r="N89" s="34">
        <v>214</v>
      </c>
      <c r="O89" s="34">
        <v>179</v>
      </c>
      <c r="P89" s="101">
        <v>1032</v>
      </c>
      <c r="Q89" s="34">
        <v>125</v>
      </c>
      <c r="R89" s="34">
        <v>133</v>
      </c>
      <c r="S89" s="34">
        <v>170</v>
      </c>
      <c r="T89" s="34">
        <v>110</v>
      </c>
      <c r="U89" s="34">
        <v>144</v>
      </c>
      <c r="V89" s="34">
        <v>189</v>
      </c>
      <c r="W89" s="35">
        <v>871</v>
      </c>
      <c r="X89" s="34">
        <v>0</v>
      </c>
      <c r="Y89" s="34">
        <v>0</v>
      </c>
      <c r="Z89" s="34">
        <v>0</v>
      </c>
      <c r="AA89" s="34">
        <v>0</v>
      </c>
      <c r="AB89" s="34">
        <v>0</v>
      </c>
      <c r="AC89" s="34">
        <v>0</v>
      </c>
      <c r="AD89" s="101">
        <v>0</v>
      </c>
      <c r="AE89" s="34">
        <v>0</v>
      </c>
      <c r="AF89" s="34">
        <v>0</v>
      </c>
      <c r="AG89" s="34">
        <v>0</v>
      </c>
      <c r="AH89" s="34">
        <v>0</v>
      </c>
      <c r="AI89" s="34">
        <v>0</v>
      </c>
      <c r="AJ89" s="34">
        <v>0</v>
      </c>
      <c r="AK89" s="35">
        <v>0</v>
      </c>
      <c r="AL89" s="26">
        <v>152.05555555555554</v>
      </c>
    </row>
    <row r="90" spans="1:38" ht="15">
      <c r="A90" s="31"/>
      <c r="B90" s="27" t="s">
        <v>162</v>
      </c>
      <c r="C90" s="27"/>
      <c r="D90" s="27"/>
      <c r="E90" s="27"/>
      <c r="F90" s="27"/>
      <c r="G90" s="27"/>
      <c r="H90" s="27"/>
      <c r="I90" s="36">
        <v>1823</v>
      </c>
      <c r="J90" s="22"/>
      <c r="K90" s="22"/>
      <c r="L90" s="22"/>
      <c r="M90" s="22"/>
      <c r="N90" s="22"/>
      <c r="O90" s="22"/>
      <c r="P90" s="102">
        <v>1918</v>
      </c>
      <c r="Q90" s="22"/>
      <c r="R90" s="22"/>
      <c r="S90" s="22"/>
      <c r="T90" s="22"/>
      <c r="U90" s="22"/>
      <c r="V90" s="22"/>
      <c r="W90" s="36">
        <v>1826</v>
      </c>
      <c r="X90" s="22"/>
      <c r="Y90" s="22"/>
      <c r="Z90" s="22"/>
      <c r="AA90" s="22"/>
      <c r="AB90" s="22"/>
      <c r="AC90" s="22"/>
      <c r="AD90" s="102">
        <v>988</v>
      </c>
      <c r="AE90" s="22"/>
      <c r="AF90" s="22"/>
      <c r="AG90" s="22"/>
      <c r="AH90" s="22"/>
      <c r="AI90" s="22"/>
      <c r="AJ90" s="22"/>
      <c r="AK90" s="36">
        <v>976</v>
      </c>
      <c r="AL90" s="29">
        <v>154.63888888888889</v>
      </c>
    </row>
    <row r="91" spans="1:38" ht="15">
      <c r="A91" s="30">
        <v>30</v>
      </c>
      <c r="B91" s="23" t="s">
        <v>303</v>
      </c>
      <c r="C91" s="24">
        <v>135</v>
      </c>
      <c r="D91" s="24">
        <v>170</v>
      </c>
      <c r="E91" s="24">
        <v>159</v>
      </c>
      <c r="F91" s="24">
        <v>183</v>
      </c>
      <c r="G91" s="24">
        <v>106</v>
      </c>
      <c r="H91" s="24">
        <v>192</v>
      </c>
      <c r="I91" s="35">
        <v>945</v>
      </c>
      <c r="J91" s="34">
        <v>174</v>
      </c>
      <c r="K91" s="34">
        <v>189</v>
      </c>
      <c r="L91" s="34">
        <v>165</v>
      </c>
      <c r="M91" s="34">
        <v>157</v>
      </c>
      <c r="N91" s="34">
        <v>170</v>
      </c>
      <c r="O91" s="34">
        <v>134</v>
      </c>
      <c r="P91" s="101">
        <v>989</v>
      </c>
      <c r="Q91" s="34">
        <v>177</v>
      </c>
      <c r="R91" s="34">
        <v>181</v>
      </c>
      <c r="S91" s="34">
        <v>154</v>
      </c>
      <c r="T91" s="34">
        <v>189</v>
      </c>
      <c r="U91" s="34">
        <v>151</v>
      </c>
      <c r="V91" s="34">
        <v>121</v>
      </c>
      <c r="W91" s="35">
        <v>973</v>
      </c>
      <c r="X91" s="34">
        <v>135</v>
      </c>
      <c r="Y91" s="34">
        <v>157</v>
      </c>
      <c r="Z91" s="34">
        <v>217</v>
      </c>
      <c r="AA91" s="34">
        <v>153</v>
      </c>
      <c r="AB91" s="34">
        <v>159</v>
      </c>
      <c r="AC91" s="34">
        <v>163</v>
      </c>
      <c r="AD91" s="101">
        <v>984</v>
      </c>
      <c r="AE91" s="34">
        <v>168</v>
      </c>
      <c r="AF91" s="34">
        <v>212</v>
      </c>
      <c r="AG91" s="34">
        <v>181</v>
      </c>
      <c r="AH91" s="34">
        <v>182</v>
      </c>
      <c r="AI91" s="34">
        <v>142</v>
      </c>
      <c r="AJ91" s="34">
        <v>131</v>
      </c>
      <c r="AK91" s="35">
        <v>1016</v>
      </c>
      <c r="AL91" s="26">
        <v>163.56666666666666</v>
      </c>
    </row>
    <row r="92" spans="1:38" ht="15">
      <c r="A92" s="30"/>
      <c r="B92" s="23" t="s">
        <v>304</v>
      </c>
      <c r="C92" s="24">
        <v>173</v>
      </c>
      <c r="D92" s="24">
        <v>190</v>
      </c>
      <c r="E92" s="24">
        <v>180</v>
      </c>
      <c r="F92" s="24">
        <v>162</v>
      </c>
      <c r="G92" s="24">
        <v>130</v>
      </c>
      <c r="H92" s="24">
        <v>115</v>
      </c>
      <c r="I92" s="35">
        <v>950</v>
      </c>
      <c r="J92" s="34">
        <v>123</v>
      </c>
      <c r="K92" s="34">
        <v>169</v>
      </c>
      <c r="L92" s="34">
        <v>152</v>
      </c>
      <c r="M92" s="34">
        <v>121</v>
      </c>
      <c r="N92" s="34">
        <v>130</v>
      </c>
      <c r="O92" s="34">
        <v>146</v>
      </c>
      <c r="P92" s="101">
        <v>841</v>
      </c>
      <c r="Q92" s="34">
        <v>142</v>
      </c>
      <c r="R92" s="34">
        <v>129</v>
      </c>
      <c r="S92" s="34">
        <v>156</v>
      </c>
      <c r="T92" s="34">
        <v>161</v>
      </c>
      <c r="U92" s="34">
        <v>140</v>
      </c>
      <c r="V92" s="34">
        <v>125</v>
      </c>
      <c r="W92" s="35">
        <v>853</v>
      </c>
      <c r="X92" s="34">
        <v>110</v>
      </c>
      <c r="Y92" s="34">
        <v>125</v>
      </c>
      <c r="Z92" s="34">
        <v>148</v>
      </c>
      <c r="AA92" s="34">
        <v>110</v>
      </c>
      <c r="AB92" s="34">
        <v>122</v>
      </c>
      <c r="AC92" s="34">
        <v>131</v>
      </c>
      <c r="AD92" s="101">
        <v>746</v>
      </c>
      <c r="AE92" s="34">
        <v>106</v>
      </c>
      <c r="AF92" s="34">
        <v>149</v>
      </c>
      <c r="AG92" s="34">
        <v>100</v>
      </c>
      <c r="AH92" s="34">
        <v>132</v>
      </c>
      <c r="AI92" s="34">
        <v>158</v>
      </c>
      <c r="AJ92" s="34">
        <v>135</v>
      </c>
      <c r="AK92" s="35">
        <v>780</v>
      </c>
      <c r="AL92" s="26">
        <v>139</v>
      </c>
    </row>
    <row r="93" spans="1:38" ht="15">
      <c r="A93" s="31"/>
      <c r="B93" s="27" t="s">
        <v>191</v>
      </c>
      <c r="C93" s="27"/>
      <c r="D93" s="27"/>
      <c r="E93" s="27"/>
      <c r="F93" s="27"/>
      <c r="G93" s="27"/>
      <c r="H93" s="27"/>
      <c r="I93" s="36">
        <v>1895</v>
      </c>
      <c r="J93" s="22"/>
      <c r="K93" s="22"/>
      <c r="L93" s="22"/>
      <c r="M93" s="22"/>
      <c r="N93" s="22"/>
      <c r="O93" s="22"/>
      <c r="P93" s="102">
        <v>1830</v>
      </c>
      <c r="Q93" s="22"/>
      <c r="R93" s="22"/>
      <c r="S93" s="22"/>
      <c r="T93" s="22"/>
      <c r="U93" s="22"/>
      <c r="V93" s="22"/>
      <c r="W93" s="36">
        <v>1826</v>
      </c>
      <c r="X93" s="22"/>
      <c r="Y93" s="22"/>
      <c r="Z93" s="22"/>
      <c r="AA93" s="22"/>
      <c r="AB93" s="22"/>
      <c r="AC93" s="22"/>
      <c r="AD93" s="102">
        <v>1730</v>
      </c>
      <c r="AE93" s="22"/>
      <c r="AF93" s="22"/>
      <c r="AG93" s="22"/>
      <c r="AH93" s="22"/>
      <c r="AI93" s="22"/>
      <c r="AJ93" s="22"/>
      <c r="AK93" s="36">
        <v>1796</v>
      </c>
      <c r="AL93" s="29">
        <v>154.19444444444446</v>
      </c>
    </row>
    <row r="94" spans="1:38" ht="15">
      <c r="A94" s="30">
        <v>31</v>
      </c>
      <c r="B94" s="23" t="s">
        <v>305</v>
      </c>
      <c r="C94" s="24">
        <v>120</v>
      </c>
      <c r="D94" s="24">
        <v>171</v>
      </c>
      <c r="E94" s="24">
        <v>208</v>
      </c>
      <c r="F94" s="24">
        <v>145</v>
      </c>
      <c r="G94" s="24">
        <v>197</v>
      </c>
      <c r="H94" s="24">
        <v>179</v>
      </c>
      <c r="I94" s="35">
        <v>1020</v>
      </c>
      <c r="J94" s="34">
        <v>138</v>
      </c>
      <c r="K94" s="34">
        <v>165</v>
      </c>
      <c r="L94" s="34">
        <v>130</v>
      </c>
      <c r="M94" s="34">
        <v>140</v>
      </c>
      <c r="N94" s="34">
        <v>161</v>
      </c>
      <c r="O94" s="34">
        <v>170</v>
      </c>
      <c r="P94" s="101">
        <v>904</v>
      </c>
      <c r="Q94" s="34">
        <v>169</v>
      </c>
      <c r="R94" s="34">
        <v>191</v>
      </c>
      <c r="S94" s="34">
        <v>165</v>
      </c>
      <c r="T94" s="34">
        <v>156</v>
      </c>
      <c r="U94" s="34">
        <v>131</v>
      </c>
      <c r="V94" s="34">
        <v>149</v>
      </c>
      <c r="W94" s="35">
        <v>961</v>
      </c>
      <c r="X94" s="34">
        <v>141</v>
      </c>
      <c r="Y94" s="34">
        <v>182</v>
      </c>
      <c r="Z94" s="34">
        <v>150</v>
      </c>
      <c r="AA94" s="34">
        <v>193</v>
      </c>
      <c r="AB94" s="34">
        <v>150</v>
      </c>
      <c r="AC94" s="34">
        <v>160</v>
      </c>
      <c r="AD94" s="101">
        <v>976</v>
      </c>
      <c r="AE94" s="34">
        <v>163</v>
      </c>
      <c r="AF94" s="34">
        <v>155</v>
      </c>
      <c r="AG94" s="34">
        <v>137</v>
      </c>
      <c r="AH94" s="34">
        <v>191</v>
      </c>
      <c r="AI94" s="34">
        <v>163</v>
      </c>
      <c r="AJ94" s="34">
        <v>208</v>
      </c>
      <c r="AK94" s="35">
        <v>1017</v>
      </c>
      <c r="AL94" s="26">
        <v>162.6</v>
      </c>
    </row>
    <row r="95" spans="1:38" ht="15">
      <c r="A95" s="30"/>
      <c r="B95" s="23" t="s">
        <v>306</v>
      </c>
      <c r="C95" s="24">
        <v>120</v>
      </c>
      <c r="D95" s="24">
        <v>146</v>
      </c>
      <c r="E95" s="24">
        <v>154</v>
      </c>
      <c r="F95" s="24">
        <v>135</v>
      </c>
      <c r="G95" s="24">
        <v>116</v>
      </c>
      <c r="H95" s="24">
        <v>123</v>
      </c>
      <c r="I95" s="35">
        <v>794</v>
      </c>
      <c r="J95" s="34">
        <v>125</v>
      </c>
      <c r="K95" s="34">
        <v>137</v>
      </c>
      <c r="L95" s="34">
        <v>157</v>
      </c>
      <c r="M95" s="34">
        <v>172</v>
      </c>
      <c r="N95" s="34">
        <v>113</v>
      </c>
      <c r="O95" s="34">
        <v>98</v>
      </c>
      <c r="P95" s="101">
        <v>802</v>
      </c>
      <c r="Q95" s="34">
        <v>112</v>
      </c>
      <c r="R95" s="34">
        <v>161</v>
      </c>
      <c r="S95" s="34">
        <v>129</v>
      </c>
      <c r="T95" s="34">
        <v>216</v>
      </c>
      <c r="U95" s="34">
        <v>169</v>
      </c>
      <c r="V95" s="34">
        <v>225</v>
      </c>
      <c r="W95" s="35">
        <v>1012</v>
      </c>
      <c r="X95" s="34">
        <v>0</v>
      </c>
      <c r="Y95" s="34">
        <v>0</v>
      </c>
      <c r="Z95" s="34">
        <v>0</v>
      </c>
      <c r="AA95" s="34">
        <v>0</v>
      </c>
      <c r="AB95" s="34">
        <v>0</v>
      </c>
      <c r="AC95" s="34">
        <v>0</v>
      </c>
      <c r="AD95" s="101">
        <v>0</v>
      </c>
      <c r="AE95" s="34">
        <v>0</v>
      </c>
      <c r="AF95" s="34">
        <v>0</v>
      </c>
      <c r="AG95" s="34">
        <v>0</v>
      </c>
      <c r="AH95" s="34">
        <v>0</v>
      </c>
      <c r="AI95" s="34">
        <v>0</v>
      </c>
      <c r="AJ95" s="34">
        <v>0</v>
      </c>
      <c r="AK95" s="35">
        <v>0</v>
      </c>
      <c r="AL95" s="26">
        <v>144.88888888888889</v>
      </c>
    </row>
    <row r="96" spans="1:38" ht="15">
      <c r="A96" s="31"/>
      <c r="B96" s="27" t="s">
        <v>269</v>
      </c>
      <c r="C96" s="27"/>
      <c r="D96" s="27"/>
      <c r="E96" s="27"/>
      <c r="F96" s="27"/>
      <c r="G96" s="27"/>
      <c r="H96" s="27"/>
      <c r="I96" s="36">
        <v>1814</v>
      </c>
      <c r="J96" s="22"/>
      <c r="K96" s="22"/>
      <c r="L96" s="22"/>
      <c r="M96" s="22"/>
      <c r="N96" s="22"/>
      <c r="O96" s="22"/>
      <c r="P96" s="102">
        <v>1706</v>
      </c>
      <c r="Q96" s="22"/>
      <c r="R96" s="22"/>
      <c r="S96" s="22"/>
      <c r="T96" s="22"/>
      <c r="U96" s="22"/>
      <c r="V96" s="22"/>
      <c r="W96" s="36">
        <v>1973</v>
      </c>
      <c r="X96" s="22"/>
      <c r="Y96" s="22"/>
      <c r="Z96" s="22"/>
      <c r="AA96" s="22"/>
      <c r="AB96" s="22"/>
      <c r="AC96" s="22"/>
      <c r="AD96" s="102">
        <v>976</v>
      </c>
      <c r="AE96" s="22"/>
      <c r="AF96" s="22"/>
      <c r="AG96" s="22"/>
      <c r="AH96" s="22"/>
      <c r="AI96" s="22"/>
      <c r="AJ96" s="22"/>
      <c r="AK96" s="36">
        <v>1017</v>
      </c>
      <c r="AL96" s="29">
        <v>152.58333333333334</v>
      </c>
    </row>
    <row r="97" spans="1:38" ht="15">
      <c r="A97" s="30">
        <v>32</v>
      </c>
      <c r="B97" s="23" t="s">
        <v>307</v>
      </c>
      <c r="C97" s="24">
        <v>134</v>
      </c>
      <c r="D97" s="24">
        <v>182</v>
      </c>
      <c r="E97" s="24">
        <v>132</v>
      </c>
      <c r="F97" s="24">
        <v>106</v>
      </c>
      <c r="G97" s="24">
        <v>142</v>
      </c>
      <c r="H97" s="24">
        <v>100</v>
      </c>
      <c r="I97" s="35">
        <v>796</v>
      </c>
      <c r="J97" s="34">
        <v>161</v>
      </c>
      <c r="K97" s="34">
        <v>151</v>
      </c>
      <c r="L97" s="34">
        <v>178</v>
      </c>
      <c r="M97" s="34">
        <v>157</v>
      </c>
      <c r="N97" s="34">
        <v>140</v>
      </c>
      <c r="O97" s="34">
        <v>151</v>
      </c>
      <c r="P97" s="101">
        <v>938</v>
      </c>
      <c r="Q97" s="34">
        <v>149</v>
      </c>
      <c r="R97" s="34">
        <v>147</v>
      </c>
      <c r="S97" s="34">
        <v>159</v>
      </c>
      <c r="T97" s="34">
        <v>149</v>
      </c>
      <c r="U97" s="34">
        <v>167</v>
      </c>
      <c r="V97" s="34">
        <v>155</v>
      </c>
      <c r="W97" s="35">
        <v>926</v>
      </c>
      <c r="X97" s="34">
        <v>0</v>
      </c>
      <c r="Y97" s="34">
        <v>0</v>
      </c>
      <c r="Z97" s="34">
        <v>0</v>
      </c>
      <c r="AA97" s="34">
        <v>0</v>
      </c>
      <c r="AB97" s="34">
        <v>0</v>
      </c>
      <c r="AC97" s="34">
        <v>0</v>
      </c>
      <c r="AD97" s="101">
        <v>0</v>
      </c>
      <c r="AE97" s="34">
        <v>0</v>
      </c>
      <c r="AF97" s="34">
        <v>0</v>
      </c>
      <c r="AG97" s="34">
        <v>0</v>
      </c>
      <c r="AH97" s="34">
        <v>0</v>
      </c>
      <c r="AI97" s="34">
        <v>0</v>
      </c>
      <c r="AJ97" s="34">
        <v>0</v>
      </c>
      <c r="AK97" s="35">
        <v>0</v>
      </c>
      <c r="AL97" s="26">
        <v>147.77777777777777</v>
      </c>
    </row>
    <row r="98" spans="1:38" ht="15">
      <c r="A98" s="30"/>
      <c r="B98" s="23" t="s">
        <v>308</v>
      </c>
      <c r="C98" s="24">
        <v>134</v>
      </c>
      <c r="D98" s="24">
        <v>164</v>
      </c>
      <c r="E98" s="24">
        <v>137</v>
      </c>
      <c r="F98" s="24">
        <v>115</v>
      </c>
      <c r="G98" s="24">
        <v>141</v>
      </c>
      <c r="H98" s="24">
        <v>138</v>
      </c>
      <c r="I98" s="35">
        <v>829</v>
      </c>
      <c r="J98" s="34">
        <v>165</v>
      </c>
      <c r="K98" s="34">
        <v>156</v>
      </c>
      <c r="L98" s="34">
        <v>142</v>
      </c>
      <c r="M98" s="34">
        <v>134</v>
      </c>
      <c r="N98" s="34">
        <v>145</v>
      </c>
      <c r="O98" s="34">
        <v>117</v>
      </c>
      <c r="P98" s="101">
        <v>859</v>
      </c>
      <c r="Q98" s="34">
        <v>169</v>
      </c>
      <c r="R98" s="34">
        <v>130</v>
      </c>
      <c r="S98" s="34">
        <v>214</v>
      </c>
      <c r="T98" s="34">
        <v>144</v>
      </c>
      <c r="U98" s="34">
        <v>146</v>
      </c>
      <c r="V98" s="34">
        <v>132</v>
      </c>
      <c r="W98" s="35">
        <v>935</v>
      </c>
      <c r="X98" s="34">
        <v>185</v>
      </c>
      <c r="Y98" s="34">
        <v>159</v>
      </c>
      <c r="Z98" s="34">
        <v>173</v>
      </c>
      <c r="AA98" s="34">
        <v>190</v>
      </c>
      <c r="AB98" s="34">
        <v>132</v>
      </c>
      <c r="AC98" s="34">
        <v>149</v>
      </c>
      <c r="AD98" s="101">
        <v>988</v>
      </c>
      <c r="AE98" s="34">
        <v>0</v>
      </c>
      <c r="AF98" s="34">
        <v>0</v>
      </c>
      <c r="AG98" s="34">
        <v>0</v>
      </c>
      <c r="AH98" s="34">
        <v>0</v>
      </c>
      <c r="AI98" s="34">
        <v>0</v>
      </c>
      <c r="AJ98" s="34">
        <v>0</v>
      </c>
      <c r="AK98" s="35">
        <v>0</v>
      </c>
      <c r="AL98" s="26">
        <v>150.45833333333334</v>
      </c>
    </row>
    <row r="99" spans="1:38" ht="15">
      <c r="A99" s="31"/>
      <c r="B99" s="27" t="s">
        <v>258</v>
      </c>
      <c r="C99" s="27"/>
      <c r="D99" s="27"/>
      <c r="E99" s="27"/>
      <c r="F99" s="27"/>
      <c r="G99" s="27"/>
      <c r="H99" s="27"/>
      <c r="I99" s="36">
        <v>1625</v>
      </c>
      <c r="J99" s="22"/>
      <c r="K99" s="22"/>
      <c r="L99" s="22"/>
      <c r="M99" s="22"/>
      <c r="N99" s="22"/>
      <c r="O99" s="22"/>
      <c r="P99" s="102">
        <v>1797</v>
      </c>
      <c r="Q99" s="22"/>
      <c r="R99" s="22"/>
      <c r="S99" s="22"/>
      <c r="T99" s="22"/>
      <c r="U99" s="22"/>
      <c r="V99" s="22"/>
      <c r="W99" s="36">
        <v>1861</v>
      </c>
      <c r="X99" s="22"/>
      <c r="Y99" s="22"/>
      <c r="Z99" s="22"/>
      <c r="AA99" s="22"/>
      <c r="AB99" s="22"/>
      <c r="AC99" s="22"/>
      <c r="AD99" s="102">
        <v>988</v>
      </c>
      <c r="AE99" s="22"/>
      <c r="AF99" s="22"/>
      <c r="AG99" s="22"/>
      <c r="AH99" s="22"/>
      <c r="AI99" s="22"/>
      <c r="AJ99" s="22"/>
      <c r="AK99" s="36">
        <v>0</v>
      </c>
      <c r="AL99" s="29">
        <v>146.75</v>
      </c>
    </row>
    <row r="100" spans="1:38" ht="15">
      <c r="A100" s="30">
        <v>33</v>
      </c>
      <c r="B100" s="23" t="s">
        <v>309</v>
      </c>
      <c r="C100" s="24">
        <v>153</v>
      </c>
      <c r="D100" s="24">
        <v>187</v>
      </c>
      <c r="E100" s="24">
        <v>208</v>
      </c>
      <c r="F100" s="24">
        <v>175</v>
      </c>
      <c r="G100" s="24">
        <v>128</v>
      </c>
      <c r="H100" s="24">
        <v>160</v>
      </c>
      <c r="I100" s="35">
        <v>1011</v>
      </c>
      <c r="J100" s="34">
        <v>171</v>
      </c>
      <c r="K100" s="34">
        <v>167</v>
      </c>
      <c r="L100" s="34">
        <v>159</v>
      </c>
      <c r="M100" s="34">
        <v>144</v>
      </c>
      <c r="N100" s="34">
        <v>215</v>
      </c>
      <c r="O100" s="34">
        <v>134</v>
      </c>
      <c r="P100" s="101">
        <v>990</v>
      </c>
      <c r="Q100" s="34">
        <v>193</v>
      </c>
      <c r="R100" s="34">
        <v>195</v>
      </c>
      <c r="S100" s="34">
        <v>161</v>
      </c>
      <c r="T100" s="34">
        <v>162</v>
      </c>
      <c r="U100" s="34">
        <v>218</v>
      </c>
      <c r="V100" s="34">
        <v>206</v>
      </c>
      <c r="W100" s="35">
        <v>1135</v>
      </c>
      <c r="X100" s="34">
        <v>172</v>
      </c>
      <c r="Y100" s="34">
        <v>162</v>
      </c>
      <c r="Z100" s="34">
        <v>203</v>
      </c>
      <c r="AA100" s="34">
        <v>185</v>
      </c>
      <c r="AB100" s="34">
        <v>142</v>
      </c>
      <c r="AC100" s="34">
        <v>177</v>
      </c>
      <c r="AD100" s="101">
        <v>1041</v>
      </c>
      <c r="AE100" s="34">
        <v>214</v>
      </c>
      <c r="AF100" s="34">
        <v>169</v>
      </c>
      <c r="AG100" s="34">
        <v>171</v>
      </c>
      <c r="AH100" s="34">
        <v>192</v>
      </c>
      <c r="AI100" s="34">
        <v>212</v>
      </c>
      <c r="AJ100" s="34">
        <v>184</v>
      </c>
      <c r="AK100" s="35">
        <v>1142</v>
      </c>
      <c r="AL100" s="26">
        <v>177.3</v>
      </c>
    </row>
    <row r="101" spans="1:38" ht="15">
      <c r="A101" s="30"/>
      <c r="B101" s="23" t="s">
        <v>310</v>
      </c>
      <c r="C101" s="24">
        <v>0</v>
      </c>
      <c r="D101" s="24">
        <v>0</v>
      </c>
      <c r="E101" s="24">
        <v>0</v>
      </c>
      <c r="F101" s="24">
        <v>0</v>
      </c>
      <c r="G101" s="24">
        <v>0</v>
      </c>
      <c r="H101" s="24">
        <v>0</v>
      </c>
      <c r="I101" s="35">
        <v>0</v>
      </c>
      <c r="J101" s="34">
        <v>0</v>
      </c>
      <c r="K101" s="34">
        <v>0</v>
      </c>
      <c r="L101" s="34">
        <v>0</v>
      </c>
      <c r="M101" s="34">
        <v>0</v>
      </c>
      <c r="N101" s="34">
        <v>0</v>
      </c>
      <c r="O101" s="34">
        <v>0</v>
      </c>
      <c r="P101" s="101">
        <v>0</v>
      </c>
      <c r="Q101" s="34">
        <v>134</v>
      </c>
      <c r="R101" s="34">
        <v>158</v>
      </c>
      <c r="S101" s="34">
        <v>135</v>
      </c>
      <c r="T101" s="34">
        <v>187</v>
      </c>
      <c r="U101" s="34">
        <v>147</v>
      </c>
      <c r="V101" s="34">
        <v>158</v>
      </c>
      <c r="W101" s="35">
        <v>919</v>
      </c>
      <c r="X101" s="34">
        <v>155</v>
      </c>
      <c r="Y101" s="34">
        <v>163</v>
      </c>
      <c r="Z101" s="34">
        <v>157</v>
      </c>
      <c r="AA101" s="34">
        <v>219</v>
      </c>
      <c r="AB101" s="34">
        <v>162</v>
      </c>
      <c r="AC101" s="34">
        <v>135</v>
      </c>
      <c r="AD101" s="101">
        <v>991</v>
      </c>
      <c r="AE101" s="34">
        <v>0</v>
      </c>
      <c r="AF101" s="34">
        <v>0</v>
      </c>
      <c r="AG101" s="34">
        <v>0</v>
      </c>
      <c r="AH101" s="34">
        <v>0</v>
      </c>
      <c r="AI101" s="34">
        <v>0</v>
      </c>
      <c r="AJ101" s="34">
        <v>0</v>
      </c>
      <c r="AK101" s="35">
        <v>0</v>
      </c>
      <c r="AL101" s="26">
        <v>159.16666666666666</v>
      </c>
    </row>
    <row r="102" spans="1:38" ht="15">
      <c r="A102" s="31"/>
      <c r="B102" s="27" t="s">
        <v>165</v>
      </c>
      <c r="C102" s="27"/>
      <c r="D102" s="27"/>
      <c r="E102" s="27"/>
      <c r="F102" s="27"/>
      <c r="G102" s="27"/>
      <c r="H102" s="27"/>
      <c r="I102" s="36">
        <v>1011</v>
      </c>
      <c r="J102" s="22"/>
      <c r="K102" s="22"/>
      <c r="L102" s="22"/>
      <c r="M102" s="22"/>
      <c r="N102" s="22"/>
      <c r="O102" s="22"/>
      <c r="P102" s="102">
        <v>990</v>
      </c>
      <c r="Q102" s="22"/>
      <c r="R102" s="22"/>
      <c r="S102" s="22"/>
      <c r="T102" s="22"/>
      <c r="U102" s="22"/>
      <c r="V102" s="22"/>
      <c r="W102" s="36">
        <v>2054</v>
      </c>
      <c r="X102" s="22"/>
      <c r="Y102" s="22"/>
      <c r="Z102" s="22"/>
      <c r="AA102" s="22"/>
      <c r="AB102" s="22"/>
      <c r="AC102" s="22"/>
      <c r="AD102" s="102">
        <v>2032</v>
      </c>
      <c r="AE102" s="22"/>
      <c r="AF102" s="22"/>
      <c r="AG102" s="22"/>
      <c r="AH102" s="22"/>
      <c r="AI102" s="22"/>
      <c r="AJ102" s="22"/>
      <c r="AK102" s="36">
        <v>1142</v>
      </c>
      <c r="AL102" s="29">
        <v>145.22222222222223</v>
      </c>
    </row>
    <row r="103" spans="1:38" ht="15">
      <c r="A103" s="30">
        <v>34</v>
      </c>
      <c r="B103" s="23" t="s">
        <v>311</v>
      </c>
      <c r="C103" s="24">
        <v>0</v>
      </c>
      <c r="D103" s="24">
        <v>0</v>
      </c>
      <c r="E103" s="24">
        <v>0</v>
      </c>
      <c r="F103" s="24">
        <v>0</v>
      </c>
      <c r="G103" s="24">
        <v>0</v>
      </c>
      <c r="H103" s="24">
        <v>0</v>
      </c>
      <c r="I103" s="35">
        <v>0</v>
      </c>
      <c r="J103" s="34">
        <v>164</v>
      </c>
      <c r="K103" s="34">
        <v>138</v>
      </c>
      <c r="L103" s="34">
        <v>176</v>
      </c>
      <c r="M103" s="34">
        <v>191</v>
      </c>
      <c r="N103" s="34">
        <v>135</v>
      </c>
      <c r="O103" s="34">
        <v>166</v>
      </c>
      <c r="P103" s="101">
        <v>970</v>
      </c>
      <c r="Q103" s="34">
        <v>223</v>
      </c>
      <c r="R103" s="34">
        <v>157</v>
      </c>
      <c r="S103" s="34">
        <v>162</v>
      </c>
      <c r="T103" s="34">
        <v>190</v>
      </c>
      <c r="U103" s="34">
        <v>224</v>
      </c>
      <c r="V103" s="34">
        <v>207</v>
      </c>
      <c r="W103" s="35">
        <v>1163</v>
      </c>
      <c r="X103" s="34">
        <v>0</v>
      </c>
      <c r="Y103" s="34">
        <v>0</v>
      </c>
      <c r="Z103" s="34">
        <v>0</v>
      </c>
      <c r="AA103" s="34">
        <v>0</v>
      </c>
      <c r="AB103" s="34">
        <v>0</v>
      </c>
      <c r="AC103" s="34">
        <v>0</v>
      </c>
      <c r="AD103" s="101">
        <v>0</v>
      </c>
      <c r="AE103" s="34">
        <v>0</v>
      </c>
      <c r="AF103" s="34">
        <v>0</v>
      </c>
      <c r="AG103" s="34">
        <v>0</v>
      </c>
      <c r="AH103" s="34">
        <v>0</v>
      </c>
      <c r="AI103" s="34">
        <v>0</v>
      </c>
      <c r="AJ103" s="34">
        <v>0</v>
      </c>
      <c r="AK103" s="35">
        <v>0</v>
      </c>
      <c r="AL103" s="26">
        <v>177.75</v>
      </c>
    </row>
    <row r="104" spans="1:38" ht="15">
      <c r="A104" s="30"/>
      <c r="B104" s="23" t="s">
        <v>312</v>
      </c>
      <c r="C104" s="24">
        <v>199</v>
      </c>
      <c r="D104" s="24">
        <v>155</v>
      </c>
      <c r="E104" s="24">
        <v>173</v>
      </c>
      <c r="F104" s="24">
        <v>176</v>
      </c>
      <c r="G104" s="24">
        <v>159</v>
      </c>
      <c r="H104" s="24">
        <v>157</v>
      </c>
      <c r="I104" s="35">
        <v>1019</v>
      </c>
      <c r="J104" s="34">
        <v>198</v>
      </c>
      <c r="K104" s="34">
        <v>140</v>
      </c>
      <c r="L104" s="34">
        <v>193</v>
      </c>
      <c r="M104" s="34">
        <v>146</v>
      </c>
      <c r="N104" s="34">
        <v>154</v>
      </c>
      <c r="O104" s="34">
        <v>120</v>
      </c>
      <c r="P104" s="101">
        <v>951</v>
      </c>
      <c r="Q104" s="34">
        <v>202</v>
      </c>
      <c r="R104" s="34">
        <v>140</v>
      </c>
      <c r="S104" s="34">
        <v>162</v>
      </c>
      <c r="T104" s="34">
        <v>162</v>
      </c>
      <c r="U104" s="34">
        <v>159</v>
      </c>
      <c r="V104" s="34">
        <v>172</v>
      </c>
      <c r="W104" s="35">
        <v>997</v>
      </c>
      <c r="X104" s="34">
        <v>188</v>
      </c>
      <c r="Y104" s="34">
        <v>150</v>
      </c>
      <c r="Z104" s="34">
        <v>172</v>
      </c>
      <c r="AA104" s="34">
        <v>206</v>
      </c>
      <c r="AB104" s="34">
        <v>178</v>
      </c>
      <c r="AC104" s="34">
        <v>183</v>
      </c>
      <c r="AD104" s="101">
        <v>1077</v>
      </c>
      <c r="AE104" s="34">
        <v>184</v>
      </c>
      <c r="AF104" s="34">
        <v>149</v>
      </c>
      <c r="AG104" s="34">
        <v>160</v>
      </c>
      <c r="AH104" s="34">
        <v>190</v>
      </c>
      <c r="AI104" s="34">
        <v>149</v>
      </c>
      <c r="AJ104" s="34">
        <v>154</v>
      </c>
      <c r="AK104" s="35">
        <v>986</v>
      </c>
      <c r="AL104" s="26">
        <v>167.66666666666666</v>
      </c>
    </row>
    <row r="105" spans="1:38" ht="15">
      <c r="A105" s="31"/>
      <c r="B105" s="27" t="s">
        <v>159</v>
      </c>
      <c r="C105" s="27"/>
      <c r="D105" s="27"/>
      <c r="E105" s="27"/>
      <c r="F105" s="27"/>
      <c r="G105" s="27"/>
      <c r="H105" s="27"/>
      <c r="I105" s="36">
        <v>1019</v>
      </c>
      <c r="J105" s="22"/>
      <c r="K105" s="22"/>
      <c r="L105" s="22"/>
      <c r="M105" s="22"/>
      <c r="N105" s="22"/>
      <c r="O105" s="22"/>
      <c r="P105" s="102">
        <v>1921</v>
      </c>
      <c r="Q105" s="22"/>
      <c r="R105" s="22"/>
      <c r="S105" s="22"/>
      <c r="T105" s="22"/>
      <c r="U105" s="22"/>
      <c r="V105" s="22"/>
      <c r="W105" s="36">
        <v>2160</v>
      </c>
      <c r="X105" s="22"/>
      <c r="Y105" s="22"/>
      <c r="Z105" s="22"/>
      <c r="AA105" s="22"/>
      <c r="AB105" s="22"/>
      <c r="AC105" s="22"/>
      <c r="AD105" s="102">
        <v>1077</v>
      </c>
      <c r="AE105" s="22"/>
      <c r="AF105" s="22"/>
      <c r="AG105" s="22"/>
      <c r="AH105" s="22"/>
      <c r="AI105" s="22"/>
      <c r="AJ105" s="22"/>
      <c r="AK105" s="36">
        <v>986</v>
      </c>
      <c r="AL105" s="29">
        <v>143.27777777777777</v>
      </c>
    </row>
    <row r="106" spans="1:38" ht="15">
      <c r="A106" s="30">
        <v>35</v>
      </c>
      <c r="B106" s="23" t="s">
        <v>313</v>
      </c>
      <c r="C106" s="24">
        <v>124</v>
      </c>
      <c r="D106" s="24">
        <v>138</v>
      </c>
      <c r="E106" s="24">
        <v>146</v>
      </c>
      <c r="F106" s="24">
        <v>115</v>
      </c>
      <c r="G106" s="24">
        <v>129</v>
      </c>
      <c r="H106" s="24">
        <v>127</v>
      </c>
      <c r="I106" s="35">
        <v>779</v>
      </c>
      <c r="J106" s="34">
        <v>159</v>
      </c>
      <c r="K106" s="34">
        <v>158</v>
      </c>
      <c r="L106" s="34">
        <v>126</v>
      </c>
      <c r="M106" s="34">
        <v>122</v>
      </c>
      <c r="N106" s="34">
        <v>115</v>
      </c>
      <c r="O106" s="34">
        <v>118</v>
      </c>
      <c r="P106" s="101">
        <v>798</v>
      </c>
      <c r="Q106" s="34">
        <v>116</v>
      </c>
      <c r="R106" s="34">
        <v>169</v>
      </c>
      <c r="S106" s="34">
        <v>148</v>
      </c>
      <c r="T106" s="34">
        <v>144</v>
      </c>
      <c r="U106" s="34">
        <v>155</v>
      </c>
      <c r="V106" s="34">
        <v>145</v>
      </c>
      <c r="W106" s="35">
        <v>877</v>
      </c>
      <c r="X106" s="34">
        <v>0</v>
      </c>
      <c r="Y106" s="34">
        <v>0</v>
      </c>
      <c r="Z106" s="34">
        <v>0</v>
      </c>
      <c r="AA106" s="34">
        <v>0</v>
      </c>
      <c r="AB106" s="34">
        <v>0</v>
      </c>
      <c r="AC106" s="34">
        <v>0</v>
      </c>
      <c r="AD106" s="101">
        <v>0</v>
      </c>
      <c r="AE106" s="34">
        <v>116</v>
      </c>
      <c r="AF106" s="34">
        <v>159</v>
      </c>
      <c r="AG106" s="34">
        <v>103</v>
      </c>
      <c r="AH106" s="34">
        <v>192</v>
      </c>
      <c r="AI106" s="34">
        <v>122</v>
      </c>
      <c r="AJ106" s="34">
        <v>147</v>
      </c>
      <c r="AK106" s="35">
        <v>839</v>
      </c>
      <c r="AL106" s="26">
        <v>137.20833333333334</v>
      </c>
    </row>
    <row r="107" spans="1:38" ht="15">
      <c r="A107" s="30"/>
      <c r="B107" s="23" t="s">
        <v>314</v>
      </c>
      <c r="C107" s="24">
        <v>107</v>
      </c>
      <c r="D107" s="24">
        <v>105</v>
      </c>
      <c r="E107" s="24">
        <v>92</v>
      </c>
      <c r="F107" s="24">
        <v>113</v>
      </c>
      <c r="G107" s="24">
        <v>127</v>
      </c>
      <c r="H107" s="24">
        <v>125</v>
      </c>
      <c r="I107" s="35">
        <v>669</v>
      </c>
      <c r="J107" s="34">
        <v>141</v>
      </c>
      <c r="K107" s="34">
        <v>135</v>
      </c>
      <c r="L107" s="34">
        <v>131</v>
      </c>
      <c r="M107" s="34">
        <v>145</v>
      </c>
      <c r="N107" s="34">
        <v>117</v>
      </c>
      <c r="O107" s="34">
        <v>133</v>
      </c>
      <c r="P107" s="101">
        <v>802</v>
      </c>
      <c r="Q107" s="34">
        <v>0.0001</v>
      </c>
      <c r="R107" s="34">
        <v>159</v>
      </c>
      <c r="S107" s="34">
        <v>168</v>
      </c>
      <c r="T107" s="34">
        <v>180</v>
      </c>
      <c r="U107" s="34">
        <v>143</v>
      </c>
      <c r="V107" s="34">
        <v>113</v>
      </c>
      <c r="W107" s="35">
        <v>763.0001</v>
      </c>
      <c r="X107" s="34">
        <v>145</v>
      </c>
      <c r="Y107" s="34">
        <v>167</v>
      </c>
      <c r="Z107" s="34">
        <v>146</v>
      </c>
      <c r="AA107" s="34">
        <v>141</v>
      </c>
      <c r="AB107" s="34">
        <v>131</v>
      </c>
      <c r="AC107" s="34">
        <v>146</v>
      </c>
      <c r="AD107" s="101">
        <v>876</v>
      </c>
      <c r="AE107" s="34">
        <v>124</v>
      </c>
      <c r="AF107" s="34">
        <v>168</v>
      </c>
      <c r="AG107" s="34">
        <v>220</v>
      </c>
      <c r="AH107" s="34">
        <v>155</v>
      </c>
      <c r="AI107" s="34">
        <v>188</v>
      </c>
      <c r="AJ107" s="34">
        <v>127</v>
      </c>
      <c r="AK107" s="35">
        <v>982</v>
      </c>
      <c r="AL107" s="26">
        <v>136.40000333333333</v>
      </c>
    </row>
    <row r="108" spans="1:38" ht="15">
      <c r="A108" s="31"/>
      <c r="B108" s="27" t="s">
        <v>159</v>
      </c>
      <c r="C108" s="27"/>
      <c r="D108" s="27"/>
      <c r="E108" s="27"/>
      <c r="F108" s="27"/>
      <c r="G108" s="27"/>
      <c r="H108" s="27"/>
      <c r="I108" s="36">
        <v>1448</v>
      </c>
      <c r="J108" s="22"/>
      <c r="K108" s="22"/>
      <c r="L108" s="22"/>
      <c r="M108" s="22"/>
      <c r="N108" s="22"/>
      <c r="O108" s="22"/>
      <c r="P108" s="102">
        <v>1600</v>
      </c>
      <c r="Q108" s="22"/>
      <c r="R108" s="22"/>
      <c r="S108" s="22"/>
      <c r="T108" s="22"/>
      <c r="U108" s="22"/>
      <c r="V108" s="22"/>
      <c r="W108" s="36">
        <v>1640.0001</v>
      </c>
      <c r="X108" s="22"/>
      <c r="Y108" s="22"/>
      <c r="Z108" s="22"/>
      <c r="AA108" s="22"/>
      <c r="AB108" s="22"/>
      <c r="AC108" s="22"/>
      <c r="AD108" s="102">
        <v>876</v>
      </c>
      <c r="AE108" s="22"/>
      <c r="AF108" s="22"/>
      <c r="AG108" s="22"/>
      <c r="AH108" s="22"/>
      <c r="AI108" s="22"/>
      <c r="AJ108" s="22"/>
      <c r="AK108" s="36">
        <v>1821</v>
      </c>
      <c r="AL108" s="29">
        <v>140.58333611111112</v>
      </c>
    </row>
    <row r="109" spans="1:38" ht="15">
      <c r="A109" s="30">
        <v>36</v>
      </c>
      <c r="B109" s="23" t="s">
        <v>315</v>
      </c>
      <c r="C109" s="24">
        <v>0</v>
      </c>
      <c r="D109" s="24">
        <v>0</v>
      </c>
      <c r="E109" s="24">
        <v>0</v>
      </c>
      <c r="F109" s="24">
        <v>0</v>
      </c>
      <c r="G109" s="24">
        <v>0</v>
      </c>
      <c r="H109" s="24">
        <v>0</v>
      </c>
      <c r="I109" s="35">
        <v>0</v>
      </c>
      <c r="J109" s="34">
        <v>143</v>
      </c>
      <c r="K109" s="34">
        <v>158</v>
      </c>
      <c r="L109" s="34">
        <v>134</v>
      </c>
      <c r="M109" s="34">
        <v>174</v>
      </c>
      <c r="N109" s="34">
        <v>186</v>
      </c>
      <c r="O109" s="34">
        <v>184</v>
      </c>
      <c r="P109" s="101">
        <v>979</v>
      </c>
      <c r="Q109" s="34">
        <v>140</v>
      </c>
      <c r="R109" s="34">
        <v>156</v>
      </c>
      <c r="S109" s="34">
        <v>165</v>
      </c>
      <c r="T109" s="34">
        <v>223</v>
      </c>
      <c r="U109" s="34">
        <v>172</v>
      </c>
      <c r="V109" s="34">
        <v>209</v>
      </c>
      <c r="W109" s="35">
        <v>1065</v>
      </c>
      <c r="X109" s="34">
        <v>0</v>
      </c>
      <c r="Y109" s="34">
        <v>0</v>
      </c>
      <c r="Z109" s="34">
        <v>0</v>
      </c>
      <c r="AA109" s="34">
        <v>0</v>
      </c>
      <c r="AB109" s="34">
        <v>0</v>
      </c>
      <c r="AC109" s="34">
        <v>0</v>
      </c>
      <c r="AD109" s="101">
        <v>0</v>
      </c>
      <c r="AE109" s="34">
        <v>0</v>
      </c>
      <c r="AF109" s="34">
        <v>0</v>
      </c>
      <c r="AG109" s="34">
        <v>0</v>
      </c>
      <c r="AH109" s="34">
        <v>0</v>
      </c>
      <c r="AI109" s="34">
        <v>0</v>
      </c>
      <c r="AJ109" s="34">
        <v>0</v>
      </c>
      <c r="AK109" s="35">
        <v>0</v>
      </c>
      <c r="AL109" s="26">
        <v>170.33333333333334</v>
      </c>
    </row>
    <row r="110" spans="1:38" ht="15">
      <c r="A110" s="30"/>
      <c r="B110" s="23" t="s">
        <v>316</v>
      </c>
      <c r="C110" s="24">
        <v>146</v>
      </c>
      <c r="D110" s="24">
        <v>170</v>
      </c>
      <c r="E110" s="24">
        <v>132</v>
      </c>
      <c r="F110" s="24">
        <v>121</v>
      </c>
      <c r="G110" s="24">
        <v>152</v>
      </c>
      <c r="H110" s="24">
        <v>154</v>
      </c>
      <c r="I110" s="35">
        <v>875</v>
      </c>
      <c r="J110" s="34">
        <v>131</v>
      </c>
      <c r="K110" s="34">
        <v>153</v>
      </c>
      <c r="L110" s="34">
        <v>150</v>
      </c>
      <c r="M110" s="34">
        <v>115</v>
      </c>
      <c r="N110" s="34">
        <v>133</v>
      </c>
      <c r="O110" s="34">
        <v>135</v>
      </c>
      <c r="P110" s="101">
        <v>817</v>
      </c>
      <c r="Q110" s="34">
        <v>154</v>
      </c>
      <c r="R110" s="34">
        <v>156</v>
      </c>
      <c r="S110" s="34">
        <v>136</v>
      </c>
      <c r="T110" s="34">
        <v>157</v>
      </c>
      <c r="U110" s="34">
        <v>223</v>
      </c>
      <c r="V110" s="34">
        <v>153</v>
      </c>
      <c r="W110" s="35">
        <v>979</v>
      </c>
      <c r="X110" s="34">
        <v>185</v>
      </c>
      <c r="Y110" s="34">
        <v>177</v>
      </c>
      <c r="Z110" s="34">
        <v>169</v>
      </c>
      <c r="AA110" s="34">
        <v>161</v>
      </c>
      <c r="AB110" s="34">
        <v>158</v>
      </c>
      <c r="AC110" s="34">
        <v>168</v>
      </c>
      <c r="AD110" s="101">
        <v>1018</v>
      </c>
      <c r="AE110" s="34">
        <v>236</v>
      </c>
      <c r="AF110" s="34">
        <v>169</v>
      </c>
      <c r="AG110" s="34">
        <v>133</v>
      </c>
      <c r="AH110" s="34">
        <v>159</v>
      </c>
      <c r="AI110" s="34">
        <v>146</v>
      </c>
      <c r="AJ110" s="34">
        <v>181</v>
      </c>
      <c r="AK110" s="35">
        <v>1024</v>
      </c>
      <c r="AL110" s="26">
        <v>157.1</v>
      </c>
    </row>
    <row r="111" spans="1:38" ht="15">
      <c r="A111" s="31"/>
      <c r="B111" s="27" t="s">
        <v>162</v>
      </c>
      <c r="C111" s="27"/>
      <c r="D111" s="27"/>
      <c r="E111" s="27"/>
      <c r="F111" s="27"/>
      <c r="G111" s="27"/>
      <c r="H111" s="27"/>
      <c r="I111" s="36">
        <v>875</v>
      </c>
      <c r="J111" s="22"/>
      <c r="K111" s="22"/>
      <c r="L111" s="22"/>
      <c r="M111" s="22"/>
      <c r="N111" s="22"/>
      <c r="O111" s="22"/>
      <c r="P111" s="102">
        <v>1796</v>
      </c>
      <c r="Q111" s="22"/>
      <c r="R111" s="22"/>
      <c r="S111" s="22"/>
      <c r="T111" s="22"/>
      <c r="U111" s="22"/>
      <c r="V111" s="22"/>
      <c r="W111" s="36">
        <v>2044</v>
      </c>
      <c r="X111" s="22"/>
      <c r="Y111" s="22"/>
      <c r="Z111" s="22"/>
      <c r="AA111" s="22"/>
      <c r="AB111" s="22"/>
      <c r="AC111" s="22"/>
      <c r="AD111" s="102">
        <v>1018</v>
      </c>
      <c r="AE111" s="22"/>
      <c r="AF111" s="22"/>
      <c r="AG111" s="22"/>
      <c r="AH111" s="22"/>
      <c r="AI111" s="22"/>
      <c r="AJ111" s="22"/>
      <c r="AK111" s="36">
        <v>1024</v>
      </c>
      <c r="AL111" s="29">
        <v>135.11111111111111</v>
      </c>
    </row>
    <row r="112" spans="1:38" ht="15">
      <c r="A112" s="30">
        <v>37</v>
      </c>
      <c r="B112" s="23" t="s">
        <v>220</v>
      </c>
      <c r="C112" s="24">
        <v>172</v>
      </c>
      <c r="D112" s="24">
        <v>119</v>
      </c>
      <c r="E112" s="24">
        <v>187</v>
      </c>
      <c r="F112" s="24">
        <v>149</v>
      </c>
      <c r="G112" s="24">
        <v>164</v>
      </c>
      <c r="H112" s="24">
        <v>149</v>
      </c>
      <c r="I112" s="35">
        <v>940</v>
      </c>
      <c r="J112" s="34">
        <v>132</v>
      </c>
      <c r="K112" s="34">
        <v>156</v>
      </c>
      <c r="L112" s="34">
        <v>129</v>
      </c>
      <c r="M112" s="34">
        <v>154</v>
      </c>
      <c r="N112" s="34">
        <v>171</v>
      </c>
      <c r="O112" s="34">
        <v>150</v>
      </c>
      <c r="P112" s="101">
        <v>892</v>
      </c>
      <c r="Q112" s="34">
        <v>171</v>
      </c>
      <c r="R112" s="34">
        <v>181</v>
      </c>
      <c r="S112" s="34">
        <v>159</v>
      </c>
      <c r="T112" s="34">
        <v>157</v>
      </c>
      <c r="U112" s="34">
        <v>168</v>
      </c>
      <c r="V112" s="34">
        <v>150</v>
      </c>
      <c r="W112" s="35">
        <v>986</v>
      </c>
      <c r="X112" s="34">
        <v>175</v>
      </c>
      <c r="Y112" s="34">
        <v>182</v>
      </c>
      <c r="Z112" s="34">
        <v>168</v>
      </c>
      <c r="AA112" s="34">
        <v>186</v>
      </c>
      <c r="AB112" s="34">
        <v>199</v>
      </c>
      <c r="AC112" s="34">
        <v>168</v>
      </c>
      <c r="AD112" s="101">
        <v>1078</v>
      </c>
      <c r="AE112" s="34">
        <v>133</v>
      </c>
      <c r="AF112" s="34">
        <v>180</v>
      </c>
      <c r="AG112" s="34">
        <v>152</v>
      </c>
      <c r="AH112" s="34">
        <v>153</v>
      </c>
      <c r="AI112" s="34">
        <v>161</v>
      </c>
      <c r="AJ112" s="34">
        <v>146</v>
      </c>
      <c r="AK112" s="35">
        <v>925</v>
      </c>
      <c r="AL112" s="26">
        <v>160.7</v>
      </c>
    </row>
    <row r="113" spans="1:38" ht="15">
      <c r="A113" s="30"/>
      <c r="B113" s="23" t="s">
        <v>226</v>
      </c>
      <c r="C113" s="24">
        <v>123</v>
      </c>
      <c r="D113" s="24">
        <v>141</v>
      </c>
      <c r="E113" s="24">
        <v>156</v>
      </c>
      <c r="F113" s="24">
        <v>135</v>
      </c>
      <c r="G113" s="24">
        <v>134</v>
      </c>
      <c r="H113" s="24">
        <v>156</v>
      </c>
      <c r="I113" s="35">
        <v>845</v>
      </c>
      <c r="J113" s="34">
        <v>0</v>
      </c>
      <c r="K113" s="34">
        <v>0</v>
      </c>
      <c r="L113" s="34">
        <v>0</v>
      </c>
      <c r="M113" s="34">
        <v>0</v>
      </c>
      <c r="N113" s="34">
        <v>0</v>
      </c>
      <c r="O113" s="34">
        <v>0</v>
      </c>
      <c r="P113" s="101">
        <v>0</v>
      </c>
      <c r="Q113" s="34">
        <v>0</v>
      </c>
      <c r="R113" s="34">
        <v>0</v>
      </c>
      <c r="S113" s="34">
        <v>0</v>
      </c>
      <c r="T113" s="34">
        <v>0</v>
      </c>
      <c r="U113" s="34">
        <v>0</v>
      </c>
      <c r="V113" s="34">
        <v>0</v>
      </c>
      <c r="W113" s="35">
        <v>0</v>
      </c>
      <c r="X113" s="34">
        <v>0</v>
      </c>
      <c r="Y113" s="34">
        <v>0</v>
      </c>
      <c r="Z113" s="34">
        <v>0</v>
      </c>
      <c r="AA113" s="34">
        <v>0</v>
      </c>
      <c r="AB113" s="34">
        <v>0</v>
      </c>
      <c r="AC113" s="34">
        <v>0</v>
      </c>
      <c r="AD113" s="101">
        <v>0</v>
      </c>
      <c r="AE113" s="34">
        <v>171</v>
      </c>
      <c r="AF113" s="34">
        <v>208</v>
      </c>
      <c r="AG113" s="34">
        <v>165</v>
      </c>
      <c r="AH113" s="34">
        <v>154</v>
      </c>
      <c r="AI113" s="34">
        <v>195</v>
      </c>
      <c r="AJ113" s="34">
        <v>173</v>
      </c>
      <c r="AK113" s="35">
        <v>1066</v>
      </c>
      <c r="AL113" s="26">
        <v>159.25</v>
      </c>
    </row>
    <row r="114" spans="1:38" ht="15">
      <c r="A114" s="31"/>
      <c r="B114" s="27" t="s">
        <v>279</v>
      </c>
      <c r="C114" s="27"/>
      <c r="D114" s="27"/>
      <c r="E114" s="27"/>
      <c r="F114" s="27"/>
      <c r="G114" s="27"/>
      <c r="H114" s="27"/>
      <c r="I114" s="36">
        <v>1785</v>
      </c>
      <c r="J114" s="22"/>
      <c r="K114" s="22"/>
      <c r="L114" s="22"/>
      <c r="M114" s="22"/>
      <c r="N114" s="22"/>
      <c r="O114" s="22"/>
      <c r="P114" s="102">
        <v>892</v>
      </c>
      <c r="Q114" s="22"/>
      <c r="R114" s="22"/>
      <c r="S114" s="22"/>
      <c r="T114" s="22"/>
      <c r="U114" s="22"/>
      <c r="V114" s="22"/>
      <c r="W114" s="36">
        <v>986</v>
      </c>
      <c r="X114" s="22"/>
      <c r="Y114" s="22"/>
      <c r="Z114" s="22"/>
      <c r="AA114" s="22"/>
      <c r="AB114" s="22"/>
      <c r="AC114" s="22"/>
      <c r="AD114" s="102">
        <v>1078</v>
      </c>
      <c r="AE114" s="22"/>
      <c r="AF114" s="22"/>
      <c r="AG114" s="22"/>
      <c r="AH114" s="22"/>
      <c r="AI114" s="22"/>
      <c r="AJ114" s="22"/>
      <c r="AK114" s="36">
        <v>1991</v>
      </c>
      <c r="AL114" s="29">
        <v>134.83333333333334</v>
      </c>
    </row>
    <row r="115" spans="1:38" ht="15">
      <c r="A115" s="30">
        <v>38</v>
      </c>
      <c r="B115" s="23" t="s">
        <v>317</v>
      </c>
      <c r="C115" s="24">
        <v>138</v>
      </c>
      <c r="D115" s="24">
        <v>168</v>
      </c>
      <c r="E115" s="24">
        <v>168</v>
      </c>
      <c r="F115" s="24">
        <v>160</v>
      </c>
      <c r="G115" s="24">
        <v>145</v>
      </c>
      <c r="H115" s="24">
        <v>145</v>
      </c>
      <c r="I115" s="35">
        <v>924</v>
      </c>
      <c r="J115" s="34">
        <v>147</v>
      </c>
      <c r="K115" s="34">
        <v>154</v>
      </c>
      <c r="L115" s="34">
        <v>141</v>
      </c>
      <c r="M115" s="34">
        <v>131</v>
      </c>
      <c r="N115" s="34">
        <v>160</v>
      </c>
      <c r="O115" s="34">
        <v>162</v>
      </c>
      <c r="P115" s="101">
        <v>895</v>
      </c>
      <c r="Q115" s="34">
        <v>0</v>
      </c>
      <c r="R115" s="34">
        <v>0</v>
      </c>
      <c r="S115" s="34">
        <v>0</v>
      </c>
      <c r="T115" s="34">
        <v>0</v>
      </c>
      <c r="U115" s="34">
        <v>0</v>
      </c>
      <c r="V115" s="34">
        <v>0</v>
      </c>
      <c r="W115" s="35">
        <v>0</v>
      </c>
      <c r="X115" s="34">
        <v>0</v>
      </c>
      <c r="Y115" s="34">
        <v>0</v>
      </c>
      <c r="Z115" s="34">
        <v>0</v>
      </c>
      <c r="AA115" s="34">
        <v>0</v>
      </c>
      <c r="AB115" s="34">
        <v>0</v>
      </c>
      <c r="AC115" s="34">
        <v>0</v>
      </c>
      <c r="AD115" s="101">
        <v>0</v>
      </c>
      <c r="AE115" s="34">
        <v>0</v>
      </c>
      <c r="AF115" s="34">
        <v>0</v>
      </c>
      <c r="AG115" s="34">
        <v>0</v>
      </c>
      <c r="AH115" s="34">
        <v>0</v>
      </c>
      <c r="AI115" s="34">
        <v>0</v>
      </c>
      <c r="AJ115" s="34">
        <v>0</v>
      </c>
      <c r="AK115" s="35">
        <v>0</v>
      </c>
      <c r="AL115" s="26">
        <v>151.58333333333334</v>
      </c>
    </row>
    <row r="116" spans="1:38" ht="15">
      <c r="A116" s="30"/>
      <c r="B116" s="23" t="s">
        <v>318</v>
      </c>
      <c r="C116" s="24">
        <v>162</v>
      </c>
      <c r="D116" s="24">
        <v>158</v>
      </c>
      <c r="E116" s="24">
        <v>185</v>
      </c>
      <c r="F116" s="24">
        <v>146</v>
      </c>
      <c r="G116" s="24">
        <v>134</v>
      </c>
      <c r="H116" s="24">
        <v>142</v>
      </c>
      <c r="I116" s="35">
        <v>927</v>
      </c>
      <c r="J116" s="34">
        <v>156</v>
      </c>
      <c r="K116" s="34">
        <v>154</v>
      </c>
      <c r="L116" s="34">
        <v>135</v>
      </c>
      <c r="M116" s="34">
        <v>166</v>
      </c>
      <c r="N116" s="34">
        <v>168</v>
      </c>
      <c r="O116" s="34">
        <v>124</v>
      </c>
      <c r="P116" s="101">
        <v>903</v>
      </c>
      <c r="Q116" s="34">
        <v>158</v>
      </c>
      <c r="R116" s="34">
        <v>154</v>
      </c>
      <c r="S116" s="34">
        <v>132</v>
      </c>
      <c r="T116" s="34">
        <v>160</v>
      </c>
      <c r="U116" s="34">
        <v>200</v>
      </c>
      <c r="V116" s="34">
        <v>161</v>
      </c>
      <c r="W116" s="35">
        <v>965</v>
      </c>
      <c r="X116" s="34">
        <v>123</v>
      </c>
      <c r="Y116" s="34">
        <v>153</v>
      </c>
      <c r="Z116" s="34">
        <v>185</v>
      </c>
      <c r="AA116" s="34">
        <v>136</v>
      </c>
      <c r="AB116" s="34">
        <v>150</v>
      </c>
      <c r="AC116" s="34">
        <v>169</v>
      </c>
      <c r="AD116" s="101">
        <v>916</v>
      </c>
      <c r="AE116" s="34">
        <v>152</v>
      </c>
      <c r="AF116" s="34">
        <v>141</v>
      </c>
      <c r="AG116" s="34">
        <v>135</v>
      </c>
      <c r="AH116" s="34">
        <v>152</v>
      </c>
      <c r="AI116" s="34">
        <v>160</v>
      </c>
      <c r="AJ116" s="34">
        <v>169</v>
      </c>
      <c r="AK116" s="35">
        <v>909</v>
      </c>
      <c r="AL116" s="26">
        <v>154</v>
      </c>
    </row>
    <row r="117" spans="1:38" ht="15">
      <c r="A117" s="31"/>
      <c r="B117" s="27" t="s">
        <v>279</v>
      </c>
      <c r="C117" s="27"/>
      <c r="D117" s="27"/>
      <c r="E117" s="27"/>
      <c r="F117" s="27"/>
      <c r="G117" s="27"/>
      <c r="H117" s="27"/>
      <c r="I117" s="36">
        <v>1851</v>
      </c>
      <c r="J117" s="22"/>
      <c r="K117" s="22"/>
      <c r="L117" s="22"/>
      <c r="M117" s="22"/>
      <c r="N117" s="22"/>
      <c r="O117" s="22"/>
      <c r="P117" s="102">
        <v>1798</v>
      </c>
      <c r="Q117" s="22"/>
      <c r="R117" s="22"/>
      <c r="S117" s="22"/>
      <c r="T117" s="22"/>
      <c r="U117" s="22"/>
      <c r="V117" s="22"/>
      <c r="W117" s="36">
        <v>965</v>
      </c>
      <c r="X117" s="22"/>
      <c r="Y117" s="22"/>
      <c r="Z117" s="22"/>
      <c r="AA117" s="22"/>
      <c r="AB117" s="22"/>
      <c r="AC117" s="22"/>
      <c r="AD117" s="102">
        <v>916</v>
      </c>
      <c r="AE117" s="22"/>
      <c r="AF117" s="22"/>
      <c r="AG117" s="22"/>
      <c r="AH117" s="22"/>
      <c r="AI117" s="22"/>
      <c r="AJ117" s="22"/>
      <c r="AK117" s="36">
        <v>909</v>
      </c>
      <c r="AL117" s="29">
        <v>128.16666666666666</v>
      </c>
    </row>
    <row r="118" spans="1:38" ht="15">
      <c r="A118" s="30">
        <v>39</v>
      </c>
      <c r="B118" s="23" t="s">
        <v>319</v>
      </c>
      <c r="C118" s="24">
        <v>122</v>
      </c>
      <c r="D118" s="24">
        <v>121</v>
      </c>
      <c r="E118" s="24">
        <v>138</v>
      </c>
      <c r="F118" s="24">
        <v>139</v>
      </c>
      <c r="G118" s="24">
        <v>112</v>
      </c>
      <c r="H118" s="24">
        <v>158</v>
      </c>
      <c r="I118" s="35">
        <v>790</v>
      </c>
      <c r="J118" s="34">
        <v>127</v>
      </c>
      <c r="K118" s="34">
        <v>163</v>
      </c>
      <c r="L118" s="34">
        <v>123</v>
      </c>
      <c r="M118" s="34">
        <v>114</v>
      </c>
      <c r="N118" s="34">
        <v>135</v>
      </c>
      <c r="O118" s="34">
        <v>167</v>
      </c>
      <c r="P118" s="101">
        <v>829</v>
      </c>
      <c r="Q118" s="34">
        <v>0</v>
      </c>
      <c r="R118" s="34">
        <v>0</v>
      </c>
      <c r="S118" s="34">
        <v>0</v>
      </c>
      <c r="T118" s="34">
        <v>0</v>
      </c>
      <c r="U118" s="34">
        <v>0</v>
      </c>
      <c r="V118" s="34">
        <v>0</v>
      </c>
      <c r="W118" s="35">
        <v>0</v>
      </c>
      <c r="X118" s="34">
        <v>0</v>
      </c>
      <c r="Y118" s="34">
        <v>0</v>
      </c>
      <c r="Z118" s="34">
        <v>0</v>
      </c>
      <c r="AA118" s="34">
        <v>0</v>
      </c>
      <c r="AB118" s="34">
        <v>0</v>
      </c>
      <c r="AC118" s="34">
        <v>0</v>
      </c>
      <c r="AD118" s="101">
        <v>0</v>
      </c>
      <c r="AE118" s="34">
        <v>0</v>
      </c>
      <c r="AF118" s="34">
        <v>0</v>
      </c>
      <c r="AG118" s="34">
        <v>0</v>
      </c>
      <c r="AH118" s="34">
        <v>0</v>
      </c>
      <c r="AI118" s="34">
        <v>0</v>
      </c>
      <c r="AJ118" s="34">
        <v>0</v>
      </c>
      <c r="AK118" s="35">
        <v>0</v>
      </c>
      <c r="AL118" s="26">
        <v>134.91666666666666</v>
      </c>
    </row>
    <row r="119" spans="1:38" ht="15">
      <c r="A119" s="30"/>
      <c r="B119" s="23" t="s">
        <v>320</v>
      </c>
      <c r="C119" s="24">
        <v>133</v>
      </c>
      <c r="D119" s="24">
        <v>161</v>
      </c>
      <c r="E119" s="24">
        <v>145</v>
      </c>
      <c r="F119" s="24">
        <v>159</v>
      </c>
      <c r="G119" s="24">
        <v>156</v>
      </c>
      <c r="H119" s="24">
        <v>169</v>
      </c>
      <c r="I119" s="35">
        <v>923</v>
      </c>
      <c r="J119" s="34">
        <v>114</v>
      </c>
      <c r="K119" s="34">
        <v>167</v>
      </c>
      <c r="L119" s="34">
        <v>125</v>
      </c>
      <c r="M119" s="34">
        <v>152</v>
      </c>
      <c r="N119" s="34">
        <v>130</v>
      </c>
      <c r="O119" s="34">
        <v>184</v>
      </c>
      <c r="P119" s="101">
        <v>872</v>
      </c>
      <c r="Q119" s="34">
        <v>140</v>
      </c>
      <c r="R119" s="34">
        <v>154</v>
      </c>
      <c r="S119" s="34">
        <v>154</v>
      </c>
      <c r="T119" s="34">
        <v>134</v>
      </c>
      <c r="U119" s="34">
        <v>182</v>
      </c>
      <c r="V119" s="34">
        <v>167</v>
      </c>
      <c r="W119" s="35">
        <v>931</v>
      </c>
      <c r="X119" s="34">
        <v>145</v>
      </c>
      <c r="Y119" s="34">
        <v>198</v>
      </c>
      <c r="Z119" s="34">
        <v>142</v>
      </c>
      <c r="AA119" s="34">
        <v>169</v>
      </c>
      <c r="AB119" s="34">
        <v>175</v>
      </c>
      <c r="AC119" s="34">
        <v>134</v>
      </c>
      <c r="AD119" s="101">
        <v>963</v>
      </c>
      <c r="AE119" s="34">
        <v>169</v>
      </c>
      <c r="AF119" s="34">
        <v>213</v>
      </c>
      <c r="AG119" s="34">
        <v>150</v>
      </c>
      <c r="AH119" s="34">
        <v>183</v>
      </c>
      <c r="AI119" s="34">
        <v>189</v>
      </c>
      <c r="AJ119" s="34">
        <v>152</v>
      </c>
      <c r="AK119" s="35">
        <v>1056</v>
      </c>
      <c r="AL119" s="26">
        <v>158.16666666666666</v>
      </c>
    </row>
    <row r="120" spans="1:38" ht="15">
      <c r="A120" s="31"/>
      <c r="B120" s="27" t="s">
        <v>180</v>
      </c>
      <c r="C120" s="27"/>
      <c r="D120" s="27"/>
      <c r="E120" s="27"/>
      <c r="F120" s="27"/>
      <c r="G120" s="27"/>
      <c r="H120" s="27"/>
      <c r="I120" s="36">
        <v>1713</v>
      </c>
      <c r="J120" s="22"/>
      <c r="K120" s="22"/>
      <c r="L120" s="22"/>
      <c r="M120" s="22"/>
      <c r="N120" s="22"/>
      <c r="O120" s="22"/>
      <c r="P120" s="102">
        <v>1701</v>
      </c>
      <c r="Q120" s="22"/>
      <c r="R120" s="22"/>
      <c r="S120" s="22"/>
      <c r="T120" s="22"/>
      <c r="U120" s="22"/>
      <c r="V120" s="22"/>
      <c r="W120" s="36">
        <v>931</v>
      </c>
      <c r="X120" s="22"/>
      <c r="Y120" s="22"/>
      <c r="Z120" s="22"/>
      <c r="AA120" s="22"/>
      <c r="AB120" s="22"/>
      <c r="AC120" s="22"/>
      <c r="AD120" s="102">
        <v>963</v>
      </c>
      <c r="AE120" s="22"/>
      <c r="AF120" s="22"/>
      <c r="AG120" s="22"/>
      <c r="AH120" s="22"/>
      <c r="AI120" s="22"/>
      <c r="AJ120" s="22"/>
      <c r="AK120" s="36">
        <v>1056</v>
      </c>
      <c r="AL120" s="29">
        <v>124.16666666666667</v>
      </c>
    </row>
    <row r="121" spans="1:38" ht="15">
      <c r="A121" s="30">
        <v>40</v>
      </c>
      <c r="B121" s="23" t="s">
        <v>321</v>
      </c>
      <c r="C121" s="24">
        <v>0</v>
      </c>
      <c r="D121" s="24">
        <v>0</v>
      </c>
      <c r="E121" s="24">
        <v>0</v>
      </c>
      <c r="F121" s="24">
        <v>0</v>
      </c>
      <c r="G121" s="24">
        <v>0</v>
      </c>
      <c r="H121" s="24">
        <v>0</v>
      </c>
      <c r="I121" s="35">
        <v>0</v>
      </c>
      <c r="J121" s="34">
        <v>0</v>
      </c>
      <c r="K121" s="34">
        <v>0</v>
      </c>
      <c r="L121" s="34">
        <v>0</v>
      </c>
      <c r="M121" s="34">
        <v>0</v>
      </c>
      <c r="N121" s="34">
        <v>0</v>
      </c>
      <c r="O121" s="34">
        <v>0</v>
      </c>
      <c r="P121" s="101">
        <v>0</v>
      </c>
      <c r="Q121" s="34">
        <v>161</v>
      </c>
      <c r="R121" s="34">
        <v>174</v>
      </c>
      <c r="S121" s="34">
        <v>139</v>
      </c>
      <c r="T121" s="34">
        <v>180</v>
      </c>
      <c r="U121" s="34">
        <v>125</v>
      </c>
      <c r="V121" s="34">
        <v>180</v>
      </c>
      <c r="W121" s="35">
        <v>959</v>
      </c>
      <c r="X121" s="34">
        <v>122</v>
      </c>
      <c r="Y121" s="34">
        <v>138</v>
      </c>
      <c r="Z121" s="34">
        <v>140</v>
      </c>
      <c r="AA121" s="34">
        <v>157</v>
      </c>
      <c r="AB121" s="34">
        <v>138</v>
      </c>
      <c r="AC121" s="34">
        <v>189</v>
      </c>
      <c r="AD121" s="101">
        <v>884</v>
      </c>
      <c r="AE121" s="34">
        <v>0</v>
      </c>
      <c r="AF121" s="34">
        <v>0</v>
      </c>
      <c r="AG121" s="34">
        <v>0</v>
      </c>
      <c r="AH121" s="34">
        <v>0</v>
      </c>
      <c r="AI121" s="34">
        <v>0</v>
      </c>
      <c r="AJ121" s="34">
        <v>0</v>
      </c>
      <c r="AK121" s="35">
        <v>0</v>
      </c>
      <c r="AL121" s="26">
        <v>153.58333333333334</v>
      </c>
    </row>
    <row r="122" spans="1:38" ht="15">
      <c r="A122" s="30"/>
      <c r="B122" s="23" t="s">
        <v>322</v>
      </c>
      <c r="C122" s="24">
        <v>0</v>
      </c>
      <c r="D122" s="24">
        <v>0</v>
      </c>
      <c r="E122" s="24">
        <v>0</v>
      </c>
      <c r="F122" s="24">
        <v>0</v>
      </c>
      <c r="G122" s="24">
        <v>0</v>
      </c>
      <c r="H122" s="24">
        <v>0</v>
      </c>
      <c r="I122" s="35">
        <v>0</v>
      </c>
      <c r="J122" s="34">
        <v>184</v>
      </c>
      <c r="K122" s="34">
        <v>135</v>
      </c>
      <c r="L122" s="34">
        <v>110</v>
      </c>
      <c r="M122" s="34">
        <v>128</v>
      </c>
      <c r="N122" s="34">
        <v>128</v>
      </c>
      <c r="O122" s="34">
        <v>132</v>
      </c>
      <c r="P122" s="101">
        <v>817</v>
      </c>
      <c r="Q122" s="34">
        <v>160</v>
      </c>
      <c r="R122" s="34">
        <v>154</v>
      </c>
      <c r="S122" s="34">
        <v>211</v>
      </c>
      <c r="T122" s="34">
        <v>116</v>
      </c>
      <c r="U122" s="34">
        <v>123</v>
      </c>
      <c r="V122" s="34">
        <v>123</v>
      </c>
      <c r="W122" s="35">
        <v>887</v>
      </c>
      <c r="X122" s="34">
        <v>123</v>
      </c>
      <c r="Y122" s="34">
        <v>133</v>
      </c>
      <c r="Z122" s="34">
        <v>135</v>
      </c>
      <c r="AA122" s="34">
        <v>117</v>
      </c>
      <c r="AB122" s="34">
        <v>108</v>
      </c>
      <c r="AC122" s="34">
        <v>115</v>
      </c>
      <c r="AD122" s="101">
        <v>731</v>
      </c>
      <c r="AE122" s="34">
        <v>0</v>
      </c>
      <c r="AF122" s="34">
        <v>0</v>
      </c>
      <c r="AG122" s="34">
        <v>0</v>
      </c>
      <c r="AH122" s="34">
        <v>0</v>
      </c>
      <c r="AI122" s="34">
        <v>0</v>
      </c>
      <c r="AJ122" s="34">
        <v>0</v>
      </c>
      <c r="AK122" s="35">
        <v>0</v>
      </c>
      <c r="AL122" s="26">
        <v>135.27777777777777</v>
      </c>
    </row>
    <row r="123" spans="1:38" ht="15">
      <c r="A123" s="31"/>
      <c r="B123" s="27" t="s">
        <v>191</v>
      </c>
      <c r="C123" s="27"/>
      <c r="D123" s="27"/>
      <c r="E123" s="27"/>
      <c r="F123" s="27"/>
      <c r="G123" s="27"/>
      <c r="H123" s="27"/>
      <c r="I123" s="36">
        <v>0</v>
      </c>
      <c r="J123" s="22"/>
      <c r="K123" s="22"/>
      <c r="L123" s="22"/>
      <c r="M123" s="22"/>
      <c r="N123" s="22"/>
      <c r="O123" s="22"/>
      <c r="P123" s="102">
        <v>817</v>
      </c>
      <c r="Q123" s="22"/>
      <c r="R123" s="22"/>
      <c r="S123" s="22"/>
      <c r="T123" s="22"/>
      <c r="U123" s="22"/>
      <c r="V123" s="22"/>
      <c r="W123" s="36">
        <v>1846</v>
      </c>
      <c r="X123" s="22"/>
      <c r="Y123" s="22"/>
      <c r="Z123" s="22"/>
      <c r="AA123" s="22"/>
      <c r="AB123" s="22"/>
      <c r="AC123" s="22"/>
      <c r="AD123" s="102">
        <v>1615</v>
      </c>
      <c r="AE123" s="22"/>
      <c r="AF123" s="22"/>
      <c r="AG123" s="22"/>
      <c r="AH123" s="22"/>
      <c r="AI123" s="22"/>
      <c r="AJ123" s="22"/>
      <c r="AK123" s="36">
        <v>0</v>
      </c>
      <c r="AL123" s="29">
        <v>118.83333333333333</v>
      </c>
    </row>
    <row r="124" spans="1:38" ht="15">
      <c r="A124" s="30">
        <v>41</v>
      </c>
      <c r="B124" s="23" t="s">
        <v>323</v>
      </c>
      <c r="C124" s="24">
        <v>196</v>
      </c>
      <c r="D124" s="24">
        <v>151</v>
      </c>
      <c r="E124" s="24">
        <v>183</v>
      </c>
      <c r="F124" s="24">
        <v>180</v>
      </c>
      <c r="G124" s="24">
        <v>156</v>
      </c>
      <c r="H124" s="24">
        <v>170</v>
      </c>
      <c r="I124" s="35">
        <v>1036</v>
      </c>
      <c r="J124" s="34">
        <v>165</v>
      </c>
      <c r="K124" s="34">
        <v>161</v>
      </c>
      <c r="L124" s="34">
        <v>177</v>
      </c>
      <c r="M124" s="34">
        <v>177</v>
      </c>
      <c r="N124" s="34">
        <v>175</v>
      </c>
      <c r="O124" s="34">
        <v>151</v>
      </c>
      <c r="P124" s="101">
        <v>1006</v>
      </c>
      <c r="Q124" s="34">
        <v>176</v>
      </c>
      <c r="R124" s="34">
        <v>171</v>
      </c>
      <c r="S124" s="34">
        <v>171</v>
      </c>
      <c r="T124" s="34">
        <v>171</v>
      </c>
      <c r="U124" s="34">
        <v>170</v>
      </c>
      <c r="V124" s="34">
        <v>179</v>
      </c>
      <c r="W124" s="35">
        <v>1038</v>
      </c>
      <c r="X124" s="34">
        <v>192</v>
      </c>
      <c r="Y124" s="34">
        <v>201</v>
      </c>
      <c r="Z124" s="34">
        <v>201</v>
      </c>
      <c r="AA124" s="34">
        <v>208</v>
      </c>
      <c r="AB124" s="34">
        <v>242</v>
      </c>
      <c r="AC124" s="34">
        <v>191</v>
      </c>
      <c r="AD124" s="101">
        <v>1235</v>
      </c>
      <c r="AE124" s="34">
        <v>0</v>
      </c>
      <c r="AF124" s="34">
        <v>0</v>
      </c>
      <c r="AG124" s="34">
        <v>0</v>
      </c>
      <c r="AH124" s="34">
        <v>0</v>
      </c>
      <c r="AI124" s="34">
        <v>0</v>
      </c>
      <c r="AJ124" s="34">
        <v>0</v>
      </c>
      <c r="AK124" s="35">
        <v>0</v>
      </c>
      <c r="AL124" s="26">
        <v>179.79166666666666</v>
      </c>
    </row>
    <row r="125" spans="1:38" ht="15">
      <c r="A125" s="30"/>
      <c r="B125" s="23" t="s">
        <v>324</v>
      </c>
      <c r="C125" s="24">
        <v>139</v>
      </c>
      <c r="D125" s="24">
        <v>165</v>
      </c>
      <c r="E125" s="24">
        <v>144</v>
      </c>
      <c r="F125" s="24">
        <v>164</v>
      </c>
      <c r="G125" s="24">
        <v>147</v>
      </c>
      <c r="H125" s="24">
        <v>132</v>
      </c>
      <c r="I125" s="35">
        <v>891</v>
      </c>
      <c r="J125" s="34">
        <v>0</v>
      </c>
      <c r="K125" s="34">
        <v>0</v>
      </c>
      <c r="L125" s="34">
        <v>0</v>
      </c>
      <c r="M125" s="34">
        <v>0</v>
      </c>
      <c r="N125" s="34">
        <v>0</v>
      </c>
      <c r="O125" s="34">
        <v>0</v>
      </c>
      <c r="P125" s="101">
        <v>0</v>
      </c>
      <c r="Q125" s="34">
        <v>0</v>
      </c>
      <c r="R125" s="34">
        <v>0</v>
      </c>
      <c r="S125" s="34">
        <v>0</v>
      </c>
      <c r="T125" s="34">
        <v>0</v>
      </c>
      <c r="U125" s="34">
        <v>0</v>
      </c>
      <c r="V125" s="34">
        <v>0</v>
      </c>
      <c r="W125" s="35">
        <v>0</v>
      </c>
      <c r="X125" s="34">
        <v>0</v>
      </c>
      <c r="Y125" s="34">
        <v>0</v>
      </c>
      <c r="Z125" s="34">
        <v>0</v>
      </c>
      <c r="AA125" s="34">
        <v>0</v>
      </c>
      <c r="AB125" s="34">
        <v>0</v>
      </c>
      <c r="AC125" s="34">
        <v>0</v>
      </c>
      <c r="AD125" s="101">
        <v>0</v>
      </c>
      <c r="AE125" s="34">
        <v>0</v>
      </c>
      <c r="AF125" s="34">
        <v>0</v>
      </c>
      <c r="AG125" s="34">
        <v>0</v>
      </c>
      <c r="AH125" s="34">
        <v>0</v>
      </c>
      <c r="AI125" s="34">
        <v>0</v>
      </c>
      <c r="AJ125" s="34">
        <v>0</v>
      </c>
      <c r="AK125" s="35">
        <v>0</v>
      </c>
      <c r="AL125" s="26">
        <v>148.5</v>
      </c>
    </row>
    <row r="126" spans="1:38" ht="15">
      <c r="A126" s="31"/>
      <c r="B126" s="27" t="s">
        <v>159</v>
      </c>
      <c r="C126" s="27"/>
      <c r="D126" s="27"/>
      <c r="E126" s="27"/>
      <c r="F126" s="27"/>
      <c r="G126" s="27"/>
      <c r="H126" s="27"/>
      <c r="I126" s="36">
        <v>1927</v>
      </c>
      <c r="J126" s="22"/>
      <c r="K126" s="22"/>
      <c r="L126" s="22"/>
      <c r="M126" s="22"/>
      <c r="N126" s="22"/>
      <c r="O126" s="22"/>
      <c r="P126" s="102">
        <v>1006</v>
      </c>
      <c r="Q126" s="22"/>
      <c r="R126" s="22"/>
      <c r="S126" s="22"/>
      <c r="T126" s="22"/>
      <c r="U126" s="22"/>
      <c r="V126" s="22"/>
      <c r="W126" s="36">
        <v>1038</v>
      </c>
      <c r="X126" s="22"/>
      <c r="Y126" s="22"/>
      <c r="Z126" s="22"/>
      <c r="AA126" s="22"/>
      <c r="AB126" s="22"/>
      <c r="AC126" s="22"/>
      <c r="AD126" s="102">
        <v>1235</v>
      </c>
      <c r="AE126" s="22"/>
      <c r="AF126" s="22"/>
      <c r="AG126" s="22"/>
      <c r="AH126" s="22"/>
      <c r="AI126" s="22"/>
      <c r="AJ126" s="22"/>
      <c r="AK126" s="36">
        <v>0</v>
      </c>
      <c r="AL126" s="29">
        <v>116.66666666666667</v>
      </c>
    </row>
    <row r="127" spans="1:38" ht="15">
      <c r="A127" s="30">
        <v>42</v>
      </c>
      <c r="B127" s="23" t="s">
        <v>303</v>
      </c>
      <c r="C127" s="24">
        <v>135</v>
      </c>
      <c r="D127" s="24">
        <v>170</v>
      </c>
      <c r="E127" s="24">
        <v>159</v>
      </c>
      <c r="F127" s="24">
        <v>183</v>
      </c>
      <c r="G127" s="24">
        <v>106</v>
      </c>
      <c r="H127" s="24">
        <v>192</v>
      </c>
      <c r="I127" s="35">
        <v>945</v>
      </c>
      <c r="J127" s="34">
        <v>174</v>
      </c>
      <c r="K127" s="34">
        <v>189</v>
      </c>
      <c r="L127" s="34">
        <v>165</v>
      </c>
      <c r="M127" s="34">
        <v>157</v>
      </c>
      <c r="N127" s="34">
        <v>170</v>
      </c>
      <c r="O127" s="34">
        <v>134</v>
      </c>
      <c r="P127" s="101">
        <v>989</v>
      </c>
      <c r="Q127" s="34">
        <v>177</v>
      </c>
      <c r="R127" s="34">
        <v>181</v>
      </c>
      <c r="S127" s="34">
        <v>154</v>
      </c>
      <c r="T127" s="34">
        <v>189</v>
      </c>
      <c r="U127" s="34">
        <v>151</v>
      </c>
      <c r="V127" s="34">
        <v>121</v>
      </c>
      <c r="W127" s="35">
        <v>973</v>
      </c>
      <c r="X127" s="34">
        <v>135</v>
      </c>
      <c r="Y127" s="34">
        <v>157</v>
      </c>
      <c r="Z127" s="34">
        <v>217</v>
      </c>
      <c r="AA127" s="34">
        <v>153</v>
      </c>
      <c r="AB127" s="34">
        <v>159</v>
      </c>
      <c r="AC127" s="34">
        <v>163</v>
      </c>
      <c r="AD127" s="101">
        <v>984</v>
      </c>
      <c r="AE127" s="34">
        <v>168</v>
      </c>
      <c r="AF127" s="34">
        <v>212</v>
      </c>
      <c r="AG127" s="34">
        <v>181</v>
      </c>
      <c r="AH127" s="34">
        <v>182</v>
      </c>
      <c r="AI127" s="34">
        <v>142</v>
      </c>
      <c r="AJ127" s="34">
        <v>131</v>
      </c>
      <c r="AK127" s="35">
        <v>1016</v>
      </c>
      <c r="AL127" s="26">
        <v>163.56666666666666</v>
      </c>
    </row>
    <row r="128" spans="1:38" ht="15">
      <c r="A128" s="30"/>
      <c r="B128" s="23" t="s">
        <v>325</v>
      </c>
      <c r="C128" s="24">
        <v>0</v>
      </c>
      <c r="D128" s="24">
        <v>0</v>
      </c>
      <c r="E128" s="24">
        <v>0</v>
      </c>
      <c r="F128" s="24">
        <v>0</v>
      </c>
      <c r="G128" s="24">
        <v>0</v>
      </c>
      <c r="H128" s="24">
        <v>0</v>
      </c>
      <c r="I128" s="35">
        <v>0</v>
      </c>
      <c r="J128" s="34">
        <v>0</v>
      </c>
      <c r="K128" s="34">
        <v>0</v>
      </c>
      <c r="L128" s="34">
        <v>0</v>
      </c>
      <c r="M128" s="34">
        <v>0</v>
      </c>
      <c r="N128" s="34">
        <v>0</v>
      </c>
      <c r="O128" s="34">
        <v>0</v>
      </c>
      <c r="P128" s="101">
        <v>0</v>
      </c>
      <c r="Q128" s="34">
        <v>0</v>
      </c>
      <c r="R128" s="34">
        <v>0</v>
      </c>
      <c r="S128" s="34">
        <v>0</v>
      </c>
      <c r="T128" s="34">
        <v>0</v>
      </c>
      <c r="U128" s="34">
        <v>0</v>
      </c>
      <c r="V128" s="34">
        <v>0</v>
      </c>
      <c r="W128" s="35">
        <v>0</v>
      </c>
      <c r="X128" s="34">
        <v>144</v>
      </c>
      <c r="Y128" s="34">
        <v>109</v>
      </c>
      <c r="Z128" s="34">
        <v>144</v>
      </c>
      <c r="AA128" s="34">
        <v>160</v>
      </c>
      <c r="AB128" s="34">
        <v>162</v>
      </c>
      <c r="AC128" s="34">
        <v>214</v>
      </c>
      <c r="AD128" s="101">
        <v>933</v>
      </c>
      <c r="AE128" s="34">
        <v>0</v>
      </c>
      <c r="AF128" s="34">
        <v>0</v>
      </c>
      <c r="AG128" s="34">
        <v>0</v>
      </c>
      <c r="AH128" s="34">
        <v>0</v>
      </c>
      <c r="AI128" s="34">
        <v>0</v>
      </c>
      <c r="AJ128" s="34">
        <v>0</v>
      </c>
      <c r="AK128" s="35">
        <v>0</v>
      </c>
      <c r="AL128" s="26">
        <v>155.5</v>
      </c>
    </row>
    <row r="129" spans="1:38" ht="15">
      <c r="A129" s="31"/>
      <c r="B129" s="27" t="s">
        <v>174</v>
      </c>
      <c r="C129" s="27"/>
      <c r="D129" s="27"/>
      <c r="E129" s="27"/>
      <c r="F129" s="27"/>
      <c r="G129" s="27"/>
      <c r="H129" s="27"/>
      <c r="I129" s="36">
        <v>945</v>
      </c>
      <c r="J129" s="22"/>
      <c r="K129" s="22"/>
      <c r="L129" s="22"/>
      <c r="M129" s="22"/>
      <c r="N129" s="22"/>
      <c r="O129" s="22"/>
      <c r="P129" s="102">
        <v>989</v>
      </c>
      <c r="Q129" s="22"/>
      <c r="R129" s="22"/>
      <c r="S129" s="22"/>
      <c r="T129" s="22"/>
      <c r="U129" s="22"/>
      <c r="V129" s="22"/>
      <c r="W129" s="36">
        <v>973</v>
      </c>
      <c r="X129" s="22"/>
      <c r="Y129" s="22"/>
      <c r="Z129" s="22"/>
      <c r="AA129" s="22"/>
      <c r="AB129" s="22"/>
      <c r="AC129" s="22"/>
      <c r="AD129" s="102">
        <v>1917</v>
      </c>
      <c r="AE129" s="22"/>
      <c r="AF129" s="22"/>
      <c r="AG129" s="22"/>
      <c r="AH129" s="22"/>
      <c r="AI129" s="22"/>
      <c r="AJ129" s="22"/>
      <c r="AK129" s="36">
        <v>1016</v>
      </c>
      <c r="AL129" s="29">
        <v>108.94444444444444</v>
      </c>
    </row>
    <row r="130" spans="1:38" ht="15">
      <c r="A130" s="30">
        <v>43</v>
      </c>
      <c r="B130" s="23" t="s">
        <v>222</v>
      </c>
      <c r="C130" s="24">
        <v>165</v>
      </c>
      <c r="D130" s="24">
        <v>139</v>
      </c>
      <c r="E130" s="24">
        <v>122</v>
      </c>
      <c r="F130" s="24">
        <v>132</v>
      </c>
      <c r="G130" s="24">
        <v>129</v>
      </c>
      <c r="H130" s="24">
        <v>98</v>
      </c>
      <c r="I130" s="35">
        <v>785</v>
      </c>
      <c r="J130" s="34">
        <v>166</v>
      </c>
      <c r="K130" s="34">
        <v>152</v>
      </c>
      <c r="L130" s="34">
        <v>140</v>
      </c>
      <c r="M130" s="34">
        <v>158</v>
      </c>
      <c r="N130" s="34">
        <v>148</v>
      </c>
      <c r="O130" s="34">
        <v>126</v>
      </c>
      <c r="P130" s="101">
        <v>890</v>
      </c>
      <c r="Q130" s="34">
        <v>158</v>
      </c>
      <c r="R130" s="34">
        <v>150</v>
      </c>
      <c r="S130" s="34">
        <v>179</v>
      </c>
      <c r="T130" s="34">
        <v>149</v>
      </c>
      <c r="U130" s="34">
        <v>168</v>
      </c>
      <c r="V130" s="34">
        <v>166</v>
      </c>
      <c r="W130" s="35">
        <v>970</v>
      </c>
      <c r="X130" s="34">
        <v>100</v>
      </c>
      <c r="Y130" s="34">
        <v>209</v>
      </c>
      <c r="Z130" s="34">
        <v>148</v>
      </c>
      <c r="AA130" s="34">
        <v>155</v>
      </c>
      <c r="AB130" s="34">
        <v>168</v>
      </c>
      <c r="AC130" s="34">
        <v>154</v>
      </c>
      <c r="AD130" s="101">
        <v>934</v>
      </c>
      <c r="AE130" s="34">
        <v>0</v>
      </c>
      <c r="AF130" s="34">
        <v>0</v>
      </c>
      <c r="AG130" s="34">
        <v>0</v>
      </c>
      <c r="AH130" s="34">
        <v>0</v>
      </c>
      <c r="AI130" s="34">
        <v>0</v>
      </c>
      <c r="AJ130" s="34">
        <v>0</v>
      </c>
      <c r="AK130" s="35">
        <v>0</v>
      </c>
      <c r="AL130" s="26">
        <v>149.125</v>
      </c>
    </row>
    <row r="131" spans="1:38" ht="15">
      <c r="A131" s="30"/>
      <c r="B131" s="23" t="s">
        <v>228</v>
      </c>
      <c r="C131" s="24">
        <v>0</v>
      </c>
      <c r="D131" s="24">
        <v>0</v>
      </c>
      <c r="E131" s="24">
        <v>0</v>
      </c>
      <c r="F131" s="24">
        <v>0</v>
      </c>
      <c r="G131" s="24">
        <v>0</v>
      </c>
      <c r="H131" s="24">
        <v>0</v>
      </c>
      <c r="I131" s="35">
        <v>0</v>
      </c>
      <c r="J131" s="34">
        <v>115</v>
      </c>
      <c r="K131" s="34">
        <v>148</v>
      </c>
      <c r="L131" s="34">
        <v>143</v>
      </c>
      <c r="M131" s="34">
        <v>103</v>
      </c>
      <c r="N131" s="34">
        <v>117</v>
      </c>
      <c r="O131" s="34">
        <v>137</v>
      </c>
      <c r="P131" s="101">
        <v>763</v>
      </c>
      <c r="Q131" s="34">
        <v>0</v>
      </c>
      <c r="R131" s="34">
        <v>0</v>
      </c>
      <c r="S131" s="34">
        <v>0</v>
      </c>
      <c r="T131" s="34">
        <v>0</v>
      </c>
      <c r="U131" s="34">
        <v>0</v>
      </c>
      <c r="V131" s="34">
        <v>0</v>
      </c>
      <c r="W131" s="35">
        <v>0</v>
      </c>
      <c r="X131" s="34">
        <v>0</v>
      </c>
      <c r="Y131" s="34">
        <v>0</v>
      </c>
      <c r="Z131" s="34">
        <v>0</v>
      </c>
      <c r="AA131" s="34">
        <v>0</v>
      </c>
      <c r="AB131" s="34">
        <v>0</v>
      </c>
      <c r="AC131" s="34">
        <v>0</v>
      </c>
      <c r="AD131" s="101">
        <v>0</v>
      </c>
      <c r="AE131" s="34">
        <v>0</v>
      </c>
      <c r="AF131" s="34">
        <v>0</v>
      </c>
      <c r="AG131" s="34">
        <v>0</v>
      </c>
      <c r="AH131" s="34">
        <v>0</v>
      </c>
      <c r="AI131" s="34">
        <v>0</v>
      </c>
      <c r="AJ131" s="34">
        <v>0</v>
      </c>
      <c r="AK131" s="35">
        <v>0</v>
      </c>
      <c r="AL131" s="26">
        <v>127.16666666666667</v>
      </c>
    </row>
    <row r="132" spans="1:38" ht="15">
      <c r="A132" s="31"/>
      <c r="B132" s="27" t="s">
        <v>162</v>
      </c>
      <c r="C132" s="27"/>
      <c r="D132" s="27"/>
      <c r="E132" s="27"/>
      <c r="F132" s="27"/>
      <c r="G132" s="27"/>
      <c r="H132" s="27"/>
      <c r="I132" s="36">
        <v>785</v>
      </c>
      <c r="J132" s="22"/>
      <c r="K132" s="22"/>
      <c r="L132" s="22"/>
      <c r="M132" s="22"/>
      <c r="N132" s="22"/>
      <c r="O132" s="22"/>
      <c r="P132" s="102">
        <v>1653</v>
      </c>
      <c r="Q132" s="22"/>
      <c r="R132" s="22"/>
      <c r="S132" s="22"/>
      <c r="T132" s="22"/>
      <c r="U132" s="22"/>
      <c r="V132" s="22"/>
      <c r="W132" s="36">
        <v>970</v>
      </c>
      <c r="X132" s="22"/>
      <c r="Y132" s="22"/>
      <c r="Z132" s="22"/>
      <c r="AA132" s="22"/>
      <c r="AB132" s="22"/>
      <c r="AC132" s="22"/>
      <c r="AD132" s="102">
        <v>934</v>
      </c>
      <c r="AE132" s="22"/>
      <c r="AF132" s="22"/>
      <c r="AG132" s="22"/>
      <c r="AH132" s="22"/>
      <c r="AI132" s="22"/>
      <c r="AJ132" s="22"/>
      <c r="AK132" s="36">
        <v>0</v>
      </c>
      <c r="AL132" s="29">
        <v>98.80555555555556</v>
      </c>
    </row>
    <row r="133" spans="1:38" ht="15">
      <c r="A133" s="30">
        <v>44</v>
      </c>
      <c r="B133" s="23" t="s">
        <v>326</v>
      </c>
      <c r="C133" s="24">
        <v>0</v>
      </c>
      <c r="D133" s="24">
        <v>0</v>
      </c>
      <c r="E133" s="24">
        <v>0</v>
      </c>
      <c r="F133" s="24">
        <v>0</v>
      </c>
      <c r="G133" s="24">
        <v>0</v>
      </c>
      <c r="H133" s="24">
        <v>0</v>
      </c>
      <c r="I133" s="35">
        <v>0</v>
      </c>
      <c r="J133" s="34">
        <v>0</v>
      </c>
      <c r="K133" s="34">
        <v>0</v>
      </c>
      <c r="L133" s="34">
        <v>0</v>
      </c>
      <c r="M133" s="34">
        <v>0</v>
      </c>
      <c r="N133" s="34">
        <v>0</v>
      </c>
      <c r="O133" s="34">
        <v>0</v>
      </c>
      <c r="P133" s="101">
        <v>0</v>
      </c>
      <c r="Q133" s="34">
        <v>0</v>
      </c>
      <c r="R133" s="34">
        <v>0</v>
      </c>
      <c r="S133" s="34">
        <v>0</v>
      </c>
      <c r="T133" s="34">
        <v>0</v>
      </c>
      <c r="U133" s="34">
        <v>0</v>
      </c>
      <c r="V133" s="34">
        <v>0</v>
      </c>
      <c r="W133" s="35">
        <v>0</v>
      </c>
      <c r="X133" s="34">
        <v>0</v>
      </c>
      <c r="Y133" s="34">
        <v>0</v>
      </c>
      <c r="Z133" s="34">
        <v>0</v>
      </c>
      <c r="AA133" s="34">
        <v>0</v>
      </c>
      <c r="AB133" s="34">
        <v>0</v>
      </c>
      <c r="AC133" s="34">
        <v>0</v>
      </c>
      <c r="AD133" s="101">
        <v>0</v>
      </c>
      <c r="AE133" s="34">
        <v>0</v>
      </c>
      <c r="AF133" s="34">
        <v>0</v>
      </c>
      <c r="AG133" s="34">
        <v>0</v>
      </c>
      <c r="AH133" s="34">
        <v>0</v>
      </c>
      <c r="AI133" s="34">
        <v>0</v>
      </c>
      <c r="AJ133" s="34">
        <v>0</v>
      </c>
      <c r="AK133" s="35">
        <v>0</v>
      </c>
      <c r="AL133" s="26">
        <v>0</v>
      </c>
    </row>
    <row r="134" spans="1:38" ht="15">
      <c r="A134" s="30"/>
      <c r="B134" s="23" t="s">
        <v>327</v>
      </c>
      <c r="C134" s="24">
        <v>143</v>
      </c>
      <c r="D134" s="24">
        <v>160</v>
      </c>
      <c r="E134" s="24">
        <v>145</v>
      </c>
      <c r="F134" s="24">
        <v>125</v>
      </c>
      <c r="G134" s="24">
        <v>134</v>
      </c>
      <c r="H134" s="24">
        <v>158</v>
      </c>
      <c r="I134" s="35">
        <v>865</v>
      </c>
      <c r="J134" s="34">
        <v>179</v>
      </c>
      <c r="K134" s="34">
        <v>187</v>
      </c>
      <c r="L134" s="34">
        <v>223</v>
      </c>
      <c r="M134" s="34">
        <v>116</v>
      </c>
      <c r="N134" s="34">
        <v>183</v>
      </c>
      <c r="O134" s="34">
        <v>179</v>
      </c>
      <c r="P134" s="101">
        <v>1067</v>
      </c>
      <c r="Q134" s="34">
        <v>158</v>
      </c>
      <c r="R134" s="34">
        <v>171</v>
      </c>
      <c r="S134" s="34">
        <v>158</v>
      </c>
      <c r="T134" s="34">
        <v>166</v>
      </c>
      <c r="U134" s="34">
        <v>154</v>
      </c>
      <c r="V134" s="34">
        <v>164</v>
      </c>
      <c r="W134" s="35">
        <v>971</v>
      </c>
      <c r="X134" s="34">
        <v>193</v>
      </c>
      <c r="Y134" s="34">
        <v>174</v>
      </c>
      <c r="Z134" s="34">
        <v>175</v>
      </c>
      <c r="AA134" s="34">
        <v>220</v>
      </c>
      <c r="AB134" s="34">
        <v>151</v>
      </c>
      <c r="AC134" s="34">
        <v>161</v>
      </c>
      <c r="AD134" s="101">
        <v>1074</v>
      </c>
      <c r="AE134" s="34">
        <v>0</v>
      </c>
      <c r="AF134" s="34">
        <v>0</v>
      </c>
      <c r="AG134" s="34">
        <v>0</v>
      </c>
      <c r="AH134" s="34">
        <v>0</v>
      </c>
      <c r="AI134" s="34">
        <v>0</v>
      </c>
      <c r="AJ134" s="34">
        <v>0</v>
      </c>
      <c r="AK134" s="35">
        <v>0</v>
      </c>
      <c r="AL134" s="26">
        <v>165.70833333333334</v>
      </c>
    </row>
    <row r="135" spans="1:38" ht="15">
      <c r="A135" s="31"/>
      <c r="B135" s="27" t="s">
        <v>162</v>
      </c>
      <c r="C135" s="27"/>
      <c r="D135" s="27"/>
      <c r="E135" s="27"/>
      <c r="F135" s="27"/>
      <c r="G135" s="27"/>
      <c r="H135" s="27"/>
      <c r="I135" s="36">
        <v>865</v>
      </c>
      <c r="J135" s="22"/>
      <c r="K135" s="22"/>
      <c r="L135" s="22"/>
      <c r="M135" s="22"/>
      <c r="N135" s="22"/>
      <c r="O135" s="22"/>
      <c r="P135" s="102">
        <v>1067</v>
      </c>
      <c r="Q135" s="22"/>
      <c r="R135" s="22"/>
      <c r="S135" s="22"/>
      <c r="T135" s="22"/>
      <c r="U135" s="22"/>
      <c r="V135" s="22"/>
      <c r="W135" s="36">
        <v>971</v>
      </c>
      <c r="X135" s="22"/>
      <c r="Y135" s="22"/>
      <c r="Z135" s="22"/>
      <c r="AA135" s="22"/>
      <c r="AB135" s="22"/>
      <c r="AC135" s="22"/>
      <c r="AD135" s="102">
        <v>1074</v>
      </c>
      <c r="AE135" s="22"/>
      <c r="AF135" s="22"/>
      <c r="AG135" s="22"/>
      <c r="AH135" s="22"/>
      <c r="AI135" s="22"/>
      <c r="AJ135" s="22"/>
      <c r="AK135" s="36">
        <v>0</v>
      </c>
      <c r="AL135" s="29">
        <v>86.44444444444444</v>
      </c>
    </row>
    <row r="136" spans="1:38" ht="15">
      <c r="A136" s="30">
        <v>45</v>
      </c>
      <c r="B136" s="23" t="s">
        <v>328</v>
      </c>
      <c r="C136" s="24">
        <v>148</v>
      </c>
      <c r="D136" s="24">
        <v>143</v>
      </c>
      <c r="E136" s="24">
        <v>171</v>
      </c>
      <c r="F136" s="24">
        <v>175</v>
      </c>
      <c r="G136" s="24">
        <v>143</v>
      </c>
      <c r="H136" s="24">
        <v>167</v>
      </c>
      <c r="I136" s="35">
        <v>947</v>
      </c>
      <c r="J136" s="34">
        <v>146</v>
      </c>
      <c r="K136" s="34">
        <v>131</v>
      </c>
      <c r="L136" s="34">
        <v>180</v>
      </c>
      <c r="M136" s="34">
        <v>96</v>
      </c>
      <c r="N136" s="34">
        <v>132</v>
      </c>
      <c r="O136" s="34">
        <v>101</v>
      </c>
      <c r="P136" s="101">
        <v>786</v>
      </c>
      <c r="Q136" s="34">
        <v>0</v>
      </c>
      <c r="R136" s="34">
        <v>0</v>
      </c>
      <c r="S136" s="34">
        <v>0</v>
      </c>
      <c r="T136" s="34">
        <v>0</v>
      </c>
      <c r="U136" s="34">
        <v>0</v>
      </c>
      <c r="V136" s="34">
        <v>0</v>
      </c>
      <c r="W136" s="35">
        <v>0</v>
      </c>
      <c r="X136" s="34">
        <v>0</v>
      </c>
      <c r="Y136" s="34">
        <v>0</v>
      </c>
      <c r="Z136" s="34">
        <v>0</v>
      </c>
      <c r="AA136" s="34">
        <v>0</v>
      </c>
      <c r="AB136" s="34">
        <v>0</v>
      </c>
      <c r="AC136" s="34">
        <v>0</v>
      </c>
      <c r="AD136" s="101">
        <v>0</v>
      </c>
      <c r="AE136" s="34">
        <v>0</v>
      </c>
      <c r="AF136" s="34">
        <v>0</v>
      </c>
      <c r="AG136" s="34">
        <v>0</v>
      </c>
      <c r="AH136" s="34">
        <v>0</v>
      </c>
      <c r="AI136" s="34">
        <v>0</v>
      </c>
      <c r="AJ136" s="34">
        <v>0</v>
      </c>
      <c r="AK136" s="35">
        <v>0</v>
      </c>
      <c r="AL136" s="26">
        <v>144.41666666666666</v>
      </c>
    </row>
    <row r="137" spans="1:38" ht="15">
      <c r="A137" s="30"/>
      <c r="B137" s="23" t="s">
        <v>329</v>
      </c>
      <c r="C137" s="24">
        <v>0</v>
      </c>
      <c r="D137" s="24">
        <v>0</v>
      </c>
      <c r="E137" s="24">
        <v>0</v>
      </c>
      <c r="F137" s="24">
        <v>0</v>
      </c>
      <c r="G137" s="24">
        <v>0</v>
      </c>
      <c r="H137" s="24">
        <v>0</v>
      </c>
      <c r="I137" s="35">
        <v>0</v>
      </c>
      <c r="J137" s="34">
        <v>157</v>
      </c>
      <c r="K137" s="34">
        <v>174</v>
      </c>
      <c r="L137" s="34">
        <v>177</v>
      </c>
      <c r="M137" s="34">
        <v>111</v>
      </c>
      <c r="N137" s="34">
        <v>175</v>
      </c>
      <c r="O137" s="34">
        <v>152</v>
      </c>
      <c r="P137" s="101">
        <v>946</v>
      </c>
      <c r="Q137" s="34">
        <v>0</v>
      </c>
      <c r="R137" s="34">
        <v>0</v>
      </c>
      <c r="S137" s="34">
        <v>0</v>
      </c>
      <c r="T137" s="34">
        <v>0</v>
      </c>
      <c r="U137" s="34">
        <v>0</v>
      </c>
      <c r="V137" s="34">
        <v>0</v>
      </c>
      <c r="W137" s="35">
        <v>0</v>
      </c>
      <c r="X137" s="34">
        <v>0</v>
      </c>
      <c r="Y137" s="34">
        <v>0</v>
      </c>
      <c r="Z137" s="34">
        <v>0</v>
      </c>
      <c r="AA137" s="34">
        <v>0</v>
      </c>
      <c r="AB137" s="34">
        <v>0</v>
      </c>
      <c r="AC137" s="34">
        <v>0</v>
      </c>
      <c r="AD137" s="101">
        <v>0</v>
      </c>
      <c r="AE137" s="34">
        <v>0</v>
      </c>
      <c r="AF137" s="34">
        <v>0</v>
      </c>
      <c r="AG137" s="34">
        <v>0</v>
      </c>
      <c r="AH137" s="34">
        <v>0</v>
      </c>
      <c r="AI137" s="34">
        <v>0</v>
      </c>
      <c r="AJ137" s="34">
        <v>0</v>
      </c>
      <c r="AK137" s="35">
        <v>0</v>
      </c>
      <c r="AL137" s="26">
        <v>157.66666666666666</v>
      </c>
    </row>
    <row r="138" spans="1:38" ht="15">
      <c r="A138" s="31"/>
      <c r="B138" s="27" t="s">
        <v>174</v>
      </c>
      <c r="C138" s="27"/>
      <c r="D138" s="27"/>
      <c r="E138" s="27"/>
      <c r="F138" s="27"/>
      <c r="G138" s="27"/>
      <c r="H138" s="27"/>
      <c r="I138" s="36">
        <v>947</v>
      </c>
      <c r="J138" s="22"/>
      <c r="K138" s="22"/>
      <c r="L138" s="22"/>
      <c r="M138" s="22"/>
      <c r="N138" s="22"/>
      <c r="O138" s="22"/>
      <c r="P138" s="102">
        <v>1732</v>
      </c>
      <c r="Q138" s="22"/>
      <c r="R138" s="22"/>
      <c r="S138" s="22"/>
      <c r="T138" s="22"/>
      <c r="U138" s="22"/>
      <c r="V138" s="22"/>
      <c r="W138" s="36">
        <v>0</v>
      </c>
      <c r="X138" s="22"/>
      <c r="Y138" s="22"/>
      <c r="Z138" s="22"/>
      <c r="AA138" s="22"/>
      <c r="AB138" s="22"/>
      <c r="AC138" s="22"/>
      <c r="AD138" s="102">
        <v>0</v>
      </c>
      <c r="AE138" s="22"/>
      <c r="AF138" s="22"/>
      <c r="AG138" s="22"/>
      <c r="AH138" s="22"/>
      <c r="AI138" s="22"/>
      <c r="AJ138" s="22"/>
      <c r="AK138" s="36">
        <v>0</v>
      </c>
      <c r="AL138" s="29">
        <v>74.41666666666667</v>
      </c>
    </row>
    <row r="139" spans="1:67" s="16" customFormat="1" ht="15.75">
      <c r="A139" s="132" t="s">
        <v>352</v>
      </c>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29"/>
      <c r="AN139" s="129"/>
      <c r="AO139" s="129"/>
      <c r="AP139" s="129"/>
      <c r="AQ139" s="129"/>
      <c r="AR139" s="129"/>
      <c r="AS139" s="129"/>
      <c r="AT139" s="129"/>
      <c r="AU139" s="129"/>
      <c r="AV139" s="129"/>
      <c r="AW139" s="129"/>
      <c r="AX139" s="129"/>
      <c r="AY139" s="129"/>
      <c r="AZ139" s="129"/>
      <c r="BA139" s="129"/>
      <c r="BB139" s="129"/>
      <c r="BC139" s="129"/>
      <c r="BD139" s="129"/>
      <c r="BE139" s="129"/>
      <c r="BF139" s="129"/>
      <c r="BG139" s="129"/>
      <c r="BH139" s="129"/>
      <c r="BI139" s="129"/>
      <c r="BJ139" s="129"/>
      <c r="BK139" s="129"/>
      <c r="BL139" s="129"/>
      <c r="BM139" s="129"/>
      <c r="BN139" s="130"/>
      <c r="BO139" s="127"/>
    </row>
  </sheetData>
  <sheetProtection/>
  <mergeCells count="3">
    <mergeCell ref="A1:AL1"/>
    <mergeCell ref="B2:B3"/>
    <mergeCell ref="AL2:AL3"/>
  </mergeCells>
  <conditionalFormatting sqref="C6:H6 C9:H9 C12:H12 C15:H15 C30:H30 C33:H33 C36:H36 C39:H39 C42:H42 C45:H45 C48:H48 C51:H51 C54:H54 C57:H57 C60:H60 C63:H63 C66:H69 C72:H72 C75:H75 C78:H78 C81:H81 C84:H84 C87:H87 C90:H90 C93:H93 C96:H96 J6:O6 J9:O9 J12:O12 J15:O15 J30:O30 J33:O33 J36:O36 J39:O39 J42:O42 J45:O45 J48:O48 J51:O51 J54:O54 J57:O57 J60:O60 J63:O63 J66:O69 J72:O72 J75:O75 J78:O78 J81:O81 J84:O84 J87:O87 J90:O90 J93:O93 J96:O96 Q6:V6 Q9:V9 Q12:V12 Q15:V15 Q30:V30 Q33:V33 Q36:V36 Q39:V39 Q42:V42 Q45:V45 Q48:V48 Q51:V51 Q54:V54 Q57:V57 Q60:V60 Q63:V63 Q66:V69 Q72:V72 Q75:V75 Q78:V78 Q81:V81 Q84:V84 Q87:V87 Q90:V90 Q93:V93 Q96:V96 X6:AC6 X9:AC9 X12:AC12 X15:AC15 X30:AC30 X33:AC33 X36:AC36 X39:AC39 X42:AC42 X45:AC45 X48:AC48 X51:AC51 X54:AC54 X57:AC57 X60:AC60 X63:AC63 X66:AC69 X72:AC72 X75:AC75 X78:AC78 X81:AC81 X84:AC84 X87:AC87 X90:AC90 X93:AC93 X96:AC96 AE6:AJ6 AE9:AJ9 AE12:AJ12 AE15:AJ15 AE30:AJ30 AE33:AJ33 AE36:AJ36 AE39:AJ39 AE42:AJ42 AE45:AJ45 AE48:AJ48 AE51:AJ51 AE54:AJ54 AE57:AJ57 AE60:AJ60 AE63:AJ63 AE66:AJ69 AE72:AJ72 AE75:AJ75 AE78:AJ78 AE81:AJ81 AE84:AJ84 AE87:AJ87 AE90:AJ90 AE93:AJ93 AE96:AJ96 C99:H138 J99:O138 Q99:V138 X99:AC138 AE99:AJ138 C18:H18 C21:H21 C24:H24 C27:H27 J18:O18 J21:O21 J24:O24 J27:O27 Q18:V18 Q21:V21 Q24:V24 Q27:V27 X18:AC18 X21:AC21 X24:AC24 X27:AC27 AE18:AJ18 AE21:AJ21 AE24:AJ24 AE27:AJ27">
    <cfRule type="cellIs" priority="3543" dxfId="203" operator="between" stopIfTrue="1">
      <formula>200</formula>
      <formula>249</formula>
    </cfRule>
    <cfRule type="cellIs" priority="3544" dxfId="202" operator="greaterThanOrEqual" stopIfTrue="1">
      <formula>250</formula>
    </cfRule>
  </conditionalFormatting>
  <conditionalFormatting sqref="C136:H137 I136 J136:AK137 C7:H8 C10:H11 C13:H14 C4:AK4 I7 I10 I13 C28:H29 C31:H32 C34:H35 C37:H38 C40:H41 C43:H44 C46:H47 C49:H50 C52:H53 C55:H56 C58:H59 C61:H62 I28 I31 I34 I37 I40 I43 I46 I49 I52 I55 I58 I61 C64:H65 C67:H68 C70:H71 C73:H74 C76:H77 C79:H80 C82:H83 C85:H86 C88:H89 C91:H92 C94:H95 C97:H98 C100:H101 C103:H104 C106:H107 C109:H110 C112:H113 C124:H125 I64 I67 I70 I73 I76 I79 I82 I85 I88 I91 I94 I97 I100 I103 I106 I109 P5 W5 AD5 AK5 C115:H116 C118:H119 C121:H122 C112:AK112 I115 I118 I121 C127:H128 C130:H131 C133:H134 C124:AK124 I127 I130 I133 J7:AK8 J10:AK11 J13:AK14 J28:AK29 J31:AK32 J34:AK35 J37:AK38 J40:AK41 J43:AK44 J46:AK47 J49:AK50 J52:AK53 J55:AK56 J58:AK59 J61:AK62 J64:AK65 J67:AK68 J70:AK71 J73:AK74 J76:AK77 J79:AK80 J82:AK83 J85:AK86 J88:AK89 J91:AK92 J94:AK95 J97:AK98 J100:AK101 J103:AK104 J106:AK107 J109:AK110 J112:AK113 J115:AK116 J118:AK119 J121:AK122 J124:AK125 J127:AK128 J130:AK131 J133:AK134 C16:H17 C19:H20 C22:H23 C25:H26 I16 I19 I22 I25 J16:AK17 J19:AK20 J22:AK23 J25:AK26">
    <cfRule type="cellIs" priority="3541" dxfId="202" operator="greaterThanOrEqual" stopIfTrue="1">
      <formula>1200</formula>
    </cfRule>
    <cfRule type="cellIs" priority="3542" dxfId="203" operator="greaterThanOrEqual" stopIfTrue="1">
      <formula>1080</formula>
    </cfRule>
  </conditionalFormatting>
  <conditionalFormatting sqref="C136:H137 J136:O137 Q136:V137 X136:AC137 AE136:AJ137 C97:H98 C100:H101 C103:H104 C106:H107 C109:H110 C112:H113 C67:H68 C115:H116 C118:H119 C121:H122 C124:H125 C127:H128 C130:H131 C133:H134 J97:O98 J100:O101 J103:O104 J106:O107 J109:O110 J112:O113 J67:O68 J115:O116 J118:O119 J121:O122 J124:O125 J127:O128 J130:O131 J133:O134 Q97:V98 Q100:V101 Q103:V104 Q106:V107 Q109:V110 Q112:V113 Q67:V68 Q115:V116 Q118:V119 Q121:V122 Q124:V125 Q127:V128 Q130:V131 Q133:V134 X97:AC98 X100:AC101 X103:AC104 X106:AC107 X109:AC110 X112:AC113 X67:AC68 X115:AC116 X118:AC119 X121:AC122 X124:AC125 X127:AC128 X130:AC131 X133:AC134 AE97:AJ98 AE100:AJ101 AE103:AJ104 AE106:AJ107 AE109:AJ110 AE112:AJ113 AE67:AJ68 AE115:AJ116 AE118:AJ119 AE121:AJ122 AE124:AJ125 AE127:AJ128 AE130:AJ131 AE133:AJ134">
    <cfRule type="cellIs" priority="3539" dxfId="202" operator="greaterThanOrEqual" stopIfTrue="1">
      <formula>250</formula>
    </cfRule>
    <cfRule type="cellIs" priority="3540" dxfId="203" operator="greaterThanOrEqual" stopIfTrue="1">
      <formula>200</formula>
    </cfRule>
  </conditionalFormatting>
  <conditionalFormatting sqref="AL4:AL138">
    <cfRule type="cellIs" priority="3537" dxfId="202" operator="greaterThanOrEqual" stopIfTrue="1">
      <formula>200</formula>
    </cfRule>
    <cfRule type="cellIs" priority="3538" dxfId="203" operator="greaterThanOrEqual" stopIfTrue="1">
      <formula>190</formula>
    </cfRule>
  </conditionalFormatting>
  <conditionalFormatting sqref="C136:H137 J136:O137 Q136:V137 X136:AC137 AE136:AJ137 I136 P136 W136 AD136 AK136:AL136 C137:AL137 AL4:AL5 C115:H116 C118:H119 C121:H122 J115:O116 J118:O119 J121:O122 Q115:V116 Q118:V119 Q121:V122 X115:AC116 X118:AC119 X121:AC122 AE115:AJ116 AE118:AJ119 AE121:AJ122 I115 P115 W115 AD115 I118 P118 W118 AD118 I121 P121 W121 AD121 C127:H128 C130:H131 C133:H134 J127:O128 J130:O131 J133:O134 Q127:V128 Q130:V131 Q133:V134 X127:AC128 X130:AC131 X133:AC134 AE127:AJ128 AE130:AJ131 AE133:AJ134 I127 P127 W127 AD127 I130 P130 W130 AD130 I133 P133 W133 AD133 C5:H5 J5:O5 Q5:V5 X5:AC5 AE5:AJ5 AL7 AL10 AL13 C8:AL8 C11:AL11 C14:AL14 AL28 AL31 AL34 AL37 AL40 AL43 AL46 AL49 AL52 AL55 AL58 AL61 C29:AL29 C32:AL32 C35:AL35 C38:AL38 C41:AL41 C44:AL44 C47:AL47 C50:AL50 C53:AL53 C56:AL56 C59:AL59 C62:AL62 AL64 AL67 AL70 AL73 AL76 AL79 AL82 AL85 AL88 AL91 AL94 AL97 AL100 AL103 AL106 AL109 C112:AL113 AK115:AL115 AK118:AL118 AK121:AL121 C124:AL125 AK127:AL127 AK130:AL130 AK133:AL133 C65:AL65 C68:AL68 C71:AL71 C74:AL74 C77:AL77 C80:AL80 C83:AL83 C86:AL86 C89:AL89 C92:AL92 C95:AL95 C98:AL98 C101:AL101 C104:AL104 C107:AL107 C110:AL110 C116:AL116 C119:AL119 C122:AL122 C128:AL128 C131:AL131 C134:AL134 AL16 AL19 AL22 AL25 C17:AL17 C20:AL20 C23:AL23 C26:AL26">
    <cfRule type="cellIs" priority="3535" dxfId="202" operator="greaterThanOrEqual" stopIfTrue="1">
      <formula>230</formula>
    </cfRule>
    <cfRule type="cellIs" priority="3536" dxfId="203" operator="greaterThanOrEqual" stopIfTrue="1">
      <formula>190</formula>
    </cfRule>
  </conditionalFormatting>
  <conditionalFormatting sqref="I137 P137 W137 AD137 AK137 I5 P5 W5 AD5 AK5 I8 I11 I14 P8 P11 P14 W8 W11 W14 AD8 AD11 AD14 AK8 AK11 AK14 I29 I32 I35 I38 I41 I44 I47 I50 I53 I56 I59 I62 P29 P32 P35 P38 P41 P44 P47 P50 P53 P56 P59 P62 W29 W32 W35 W38 W41 W44 W47 W50 W53 W56 W59 W62 AD29 AD32 AD35 AD38 AD41 AD44 AD47 AD50 AD53 AD56 AD59 AD62 AK29 AK32 AK35 AK38 AK41 AK44 AK47 AK50 AK53 AK56 AK59 AK62 I65 I68 I71 I74 I77 I80 I83 I86 I89 I92 I95 I98 I101 I104 I107 I110 I113 I116 I119 I122 I125 I128 I131 I134 P65 P68 P71 P74 P77 P80 P83 P86 P89 P92 P95 P98 P101 P104 P107 P110 P113 P116 P119 P122 P125 P128 P131 P134 W65 W68 W71 W74 W77 W80 W83 W86 W89 W92 W95 W98 W101 W104 W107 W110 W113 W116 W119 W122 W125 W128 W131 W134 AD65 AD68 AD71 AD74 AD77 AD80 AD83 AD86 AD89 AD92 AD95 AD98 AD101 AD104 AD107 AD110 AD113 AD116 AD119 AD122 AD125 AD128 AD131 AD134 AK65 AK68 AK71 AK74 AK77 AK80 AK83 AK86 AK89 AK92 AK95 AK98 AK101 AK104 AK107 AK110 AK113 AK116 AK119 AK122 AK125 AK128 AK131 AK134 I17 I20 I23 I26 P17 P20 P23 P26 W17 W20 W23 W26 AD17 AD20 AD23 AD26 AK17 AK20 AK23 AK26">
    <cfRule type="cellIs" priority="2272" dxfId="203" operator="greaterThanOrEqual" stopIfTrue="1">
      <formula>1080</formula>
    </cfRule>
  </conditionalFormatting>
  <conditionalFormatting sqref="I138 P138 W138 AD138 AK138 I6 P6 W6 AD6 AK6 I9 I12 I15 P9 P12 P15 W9 W12 W15 AD9 AD12 AD15 AK9 AK12 AK15 I30 I33 I36 I39 I42 I45 I48 I51 I54 I57 I60 I63 P30 P33 P36 P39 P42 P45 P48 P51 P54 P57 P60 P63 W30 W33 W36 W39 W42 W45 W48 W51 W54 W57 W60 W63 AD30 AD33 AD36 AD39 AD42 AD45 AD48 AD51 AD54 AD57 AD60 AD63 AK30 AK33 AK36 AK39 AK42 AK45 AK48 AK51 AK54 AK57 AK60 AK63 I66 I69 I72 I75 I78 I81 I84 I87 I90 I93 I96 I99 I102 I105 I108 I111 I114 I117 I120 I123 I126 I129 I132 I135 P66 P69 P72 P75 P78 P81 P84 P87 P90 P93 P96 P99 P102 P105 P108 P111 P114 P117 P120 P123 P126 P129 P132 P135 W66 W69 W72 W75 W78 W81 W84 W87 W90 W93 W96 W99 W102 W105 W108 W111 W114 W117 W120 W123 W126 W129 W132 W135 AD66 AD69 AD72 AD75 AD78 AD81 AD84 AD87 AD90 AD93 AD96 AD99 AD102 AD105 AD108 AD111 AD114 AD117 AD120 AD123 AD126 AD129 AD132 AD135 AK66 AK69 AK72 AK75 AK78 AK81 AK84 AK87 AK90 AK93 AK96 AK99 AK102 AK105 AK108 AK111 AK114 AK117 AK120 AK123 AK126 AK129 AK132 AK135 I18 I21 I24 I27 P18 P21 P24 P27 W18 W21 W24 W27 AD18 AD21 AD24 AD27 AK18 AK21 AK24 AK27">
    <cfRule type="cellIs" priority="2268" dxfId="202" operator="greaterThanOrEqual" stopIfTrue="1">
      <formula>2400</formula>
    </cfRule>
    <cfRule type="cellIs" priority="2269" dxfId="203" operator="greaterThanOrEqual" stopIfTrue="1">
      <formula>2160</formula>
    </cfRule>
  </conditionalFormatting>
  <conditionalFormatting sqref="I137 P137 W137 AD137 AK137 I5 P5 W5 AD5 AK5 I8 I11 I14 P8 P11 P14 W8 W11 W14 AD8 AD11 AD14 AK8 AK11 AK14 I29 I32 I35 I38 I41 I44 I47 I50 I53 I56 I59 I62 P29 P32 P35 P38 P41 P44 P47 P50 P53 P56 P59 P62 W29 W32 W35 W38 W41 W44 W47 W50 W53 W56 W59 W62 AD29 AD32 AD35 AD38 AD41 AD44 AD47 AD50 AD53 AD56 AD59 AD62 AK29 AK32 AK35 AK38 AK41 AK44 AK47 AK50 AK53 AK56 AK59 AK62 I65 I68 I71 I74 I77 I80 I83 I86 I89 I92 I95 I98 I101 I104 I107 I110 I113 I116 I119 I122 I125 I128 I131 I134 P65 P68 P71 P74 P77 P80 P83 P86 P89 P92 P95 P98 P101 P104 P107 P110 P113 P116 P119 P122 P125 P128 P131 P134 W65 W68 W71 W74 W77 W80 W83 W86 W89 W92 W95 W98 W101 W104 W107 W110 W113 W116 W119 W122 W125 W128 W131 W134 AD65 AD68 AD71 AD74 AD77 AD80 AD83 AD86 AD89 AD92 AD95 AD98 AD101 AD104 AD107 AD110 AD113 AD116 AD119 AD122 AD125 AD128 AD131 AD134 AK65 AK68 AK71 AK74 AK77 AK80 AK83 AK86 AK89 AK92 AK95 AK98 AK101 AK104 AK107 AK110 AK113 AK116 AK119 AK122 AK125 AK128 AK131 AK134 I17 I20 I23 I26 P17 P20 P23 P26 W17 W20 W23 W26 AD17 AD20 AD23 AD26 AK17 AK20 AK23 AK26">
    <cfRule type="cellIs" priority="2267" dxfId="202" operator="greaterThanOrEqual" stopIfTrue="1">
      <formula>1200</formula>
    </cfRule>
  </conditionalFormatting>
  <conditionalFormatting sqref="C139:H139 J139:O139 Q139:V139 X139:AC139 AE139:AJ139">
    <cfRule type="cellIs" priority="21" dxfId="203" operator="between" stopIfTrue="1">
      <formula>200</formula>
      <formula>249</formula>
    </cfRule>
    <cfRule type="cellIs" priority="22" dxfId="202" operator="greaterThanOrEqual" stopIfTrue="1">
      <formula>250</formula>
    </cfRule>
  </conditionalFormatting>
  <conditionalFormatting sqref="P139 W139 AD139 AK139 C139:H139">
    <cfRule type="cellIs" priority="19" dxfId="202" operator="greaterThanOrEqual" stopIfTrue="1">
      <formula>1200</formula>
    </cfRule>
    <cfRule type="cellIs" priority="20" dxfId="203" operator="greaterThanOrEqual" stopIfTrue="1">
      <formula>1080</formula>
    </cfRule>
  </conditionalFormatting>
  <conditionalFormatting sqref="AL139">
    <cfRule type="cellIs" priority="17" dxfId="202" operator="greaterThanOrEqual" stopIfTrue="1">
      <formula>200</formula>
    </cfRule>
    <cfRule type="cellIs" priority="18" dxfId="203" operator="greaterThanOrEqual" stopIfTrue="1">
      <formula>190</formula>
    </cfRule>
  </conditionalFormatting>
  <conditionalFormatting sqref="C139:H139 J139 Q139 X139 AE139">
    <cfRule type="cellIs" priority="15" dxfId="202" operator="greaterThanOrEqual" stopIfTrue="1">
      <formula>230</formula>
    </cfRule>
    <cfRule type="cellIs" priority="16" dxfId="203" operator="greaterThanOrEqual" stopIfTrue="1">
      <formula>190</formula>
    </cfRule>
  </conditionalFormatting>
  <conditionalFormatting sqref="P139 W139 AD139 AK139">
    <cfRule type="cellIs" priority="14" dxfId="203" operator="greaterThanOrEqual" stopIfTrue="1">
      <formula>1080</formula>
    </cfRule>
  </conditionalFormatting>
  <conditionalFormatting sqref="I139 P139 W139 AD139 AK139">
    <cfRule type="cellIs" priority="12" dxfId="202" operator="greaterThanOrEqual" stopIfTrue="1">
      <formula>2400</formula>
    </cfRule>
    <cfRule type="cellIs" priority="13" dxfId="203" operator="greaterThanOrEqual" stopIfTrue="1">
      <formula>2160</formula>
    </cfRule>
  </conditionalFormatting>
  <conditionalFormatting sqref="P139 W139 AD139 AK139">
    <cfRule type="cellIs" priority="11" dxfId="202" operator="greaterThanOrEqual" stopIfTrue="1">
      <formula>1200</formula>
    </cfRule>
  </conditionalFormatting>
  <conditionalFormatting sqref="C139:H139 J139:O139 Q139:V139 X139:AC139 AE139:AJ139 AL139:AQ139 AS139:AX139 AZ139:BE139 BG139:BL139">
    <cfRule type="cellIs" priority="9" dxfId="202" operator="greaterThanOrEqual" stopIfTrue="1">
      <formula>240</formula>
    </cfRule>
    <cfRule type="cellIs" priority="10" dxfId="203" operator="greaterThanOrEqual" stopIfTrue="1">
      <formula>200</formula>
    </cfRule>
  </conditionalFormatting>
  <conditionalFormatting sqref="BO139">
    <cfRule type="cellIs" priority="7" dxfId="202" operator="greaterThanOrEqual" stopIfTrue="1">
      <formula>200</formula>
    </cfRule>
    <cfRule type="cellIs" priority="8" dxfId="203" operator="greaterThanOrEqual" stopIfTrue="1">
      <formula>190</formula>
    </cfRule>
  </conditionalFormatting>
  <conditionalFormatting sqref="AE139:AJ139 AL139:AQ139 AS139:AX139 AZ139:BE139 BG139:BL139">
    <cfRule type="cellIs" priority="5" dxfId="202" operator="greaterThanOrEqual" stopIfTrue="1">
      <formula>230</formula>
    </cfRule>
    <cfRule type="cellIs" priority="6" dxfId="203" operator="greaterThanOrEqual" stopIfTrue="1">
      <formula>190</formula>
    </cfRule>
  </conditionalFormatting>
  <conditionalFormatting sqref="P139 I139 W139 AD139 AK139 AR139 BM139 AY139 BF139">
    <cfRule type="cellIs" priority="3" dxfId="204" operator="between">
      <formula>1140</formula>
      <formula>1200</formula>
    </cfRule>
    <cfRule type="cellIs" priority="4" dxfId="205" operator="greaterThanOrEqual">
      <formula>1200</formula>
    </cfRule>
  </conditionalFormatting>
  <conditionalFormatting sqref="I139">
    <cfRule type="cellIs" priority="1" dxfId="206" operator="between">
      <formula>1140</formula>
      <formula>1200</formula>
    </cfRule>
    <cfRule type="cellIs" priority="2" dxfId="205" operator="greaterThanOrEqual">
      <formula>1200</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O127"/>
  <sheetViews>
    <sheetView zoomScalePageLayoutView="0" workbookViewId="0" topLeftCell="A1">
      <selection activeCell="B123" sqref="B123"/>
    </sheetView>
  </sheetViews>
  <sheetFormatPr defaultColWidth="9.140625" defaultRowHeight="15"/>
  <cols>
    <col min="1" max="1" width="5.421875" style="0" customWidth="1"/>
    <col min="2" max="2" width="33.7109375" style="0" customWidth="1"/>
    <col min="3" max="8" width="0" style="0" hidden="1" customWidth="1"/>
    <col min="9" max="9" width="12.00390625" style="0" bestFit="1" customWidth="1"/>
    <col min="10" max="15" width="0" style="0" hidden="1" customWidth="1"/>
    <col min="16" max="16" width="12.00390625" style="0" bestFit="1" customWidth="1"/>
    <col min="17" max="22" width="0" style="0" hidden="1" customWidth="1"/>
    <col min="23" max="23" width="12.00390625" style="0" bestFit="1" customWidth="1"/>
    <col min="24" max="29" width="0" style="0" hidden="1" customWidth="1"/>
    <col min="30" max="30" width="12.00390625" style="0" bestFit="1" customWidth="1"/>
    <col min="31" max="36" width="0" style="0" hidden="1" customWidth="1"/>
    <col min="37" max="37" width="12.00390625" style="0" bestFit="1" customWidth="1"/>
    <col min="38" max="38" width="11.421875" style="0" customWidth="1"/>
  </cols>
  <sheetData>
    <row r="1" spans="1:38" s="20" customFormat="1" ht="15.75">
      <c r="A1" s="236" t="s">
        <v>335</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row>
    <row r="2" spans="1:38" s="54" customFormat="1" ht="15">
      <c r="A2" s="56"/>
      <c r="B2" s="237" t="s">
        <v>156</v>
      </c>
      <c r="C2" s="57">
        <v>1</v>
      </c>
      <c r="D2" s="57">
        <v>2</v>
      </c>
      <c r="E2" s="57">
        <v>3</v>
      </c>
      <c r="F2" s="57">
        <v>4</v>
      </c>
      <c r="G2" s="57">
        <v>5</v>
      </c>
      <c r="H2" s="57">
        <v>6</v>
      </c>
      <c r="I2" s="58" t="s">
        <v>1</v>
      </c>
      <c r="J2" s="57">
        <v>7</v>
      </c>
      <c r="K2" s="57">
        <v>8</v>
      </c>
      <c r="L2" s="57">
        <v>9</v>
      </c>
      <c r="M2" s="57">
        <v>10</v>
      </c>
      <c r="N2" s="57">
        <v>11</v>
      </c>
      <c r="O2" s="57">
        <v>12</v>
      </c>
      <c r="P2" s="61" t="s">
        <v>2</v>
      </c>
      <c r="Q2" s="59">
        <v>13</v>
      </c>
      <c r="R2" s="59">
        <v>14</v>
      </c>
      <c r="S2" s="59">
        <v>15</v>
      </c>
      <c r="T2" s="59">
        <v>16</v>
      </c>
      <c r="U2" s="59">
        <v>17</v>
      </c>
      <c r="V2" s="59">
        <v>18</v>
      </c>
      <c r="W2" s="58" t="s">
        <v>3</v>
      </c>
      <c r="X2" s="58">
        <v>19</v>
      </c>
      <c r="Y2" s="58">
        <v>20</v>
      </c>
      <c r="Z2" s="58">
        <v>21</v>
      </c>
      <c r="AA2" s="58">
        <v>22</v>
      </c>
      <c r="AB2" s="58">
        <v>23</v>
      </c>
      <c r="AC2" s="58">
        <v>24</v>
      </c>
      <c r="AD2" s="61" t="s">
        <v>4</v>
      </c>
      <c r="AE2" s="58">
        <v>25</v>
      </c>
      <c r="AF2" s="58">
        <v>26</v>
      </c>
      <c r="AG2" s="58">
        <v>27</v>
      </c>
      <c r="AH2" s="58">
        <v>28</v>
      </c>
      <c r="AI2" s="58">
        <v>29</v>
      </c>
      <c r="AJ2" s="58">
        <v>30</v>
      </c>
      <c r="AK2" s="58" t="s">
        <v>5</v>
      </c>
      <c r="AL2" s="237" t="s">
        <v>11</v>
      </c>
    </row>
    <row r="3" spans="1:38" ht="15">
      <c r="A3" s="46"/>
      <c r="B3" s="238"/>
      <c r="C3" s="37"/>
      <c r="D3" s="37"/>
      <c r="E3" s="37"/>
      <c r="F3" s="37"/>
      <c r="G3" s="37"/>
      <c r="H3" s="37"/>
      <c r="I3" s="63" t="s">
        <v>192</v>
      </c>
      <c r="J3" s="60"/>
      <c r="K3" s="60"/>
      <c r="L3" s="60"/>
      <c r="M3" s="60"/>
      <c r="N3" s="60"/>
      <c r="O3" s="60"/>
      <c r="P3" s="62" t="s">
        <v>193</v>
      </c>
      <c r="Q3" s="64"/>
      <c r="R3" s="64"/>
      <c r="S3" s="64"/>
      <c r="T3" s="64"/>
      <c r="U3" s="64"/>
      <c r="V3" s="64"/>
      <c r="W3" s="63" t="s">
        <v>194</v>
      </c>
      <c r="X3" s="63"/>
      <c r="Y3" s="63"/>
      <c r="Z3" s="63"/>
      <c r="AA3" s="63"/>
      <c r="AB3" s="63"/>
      <c r="AC3" s="63"/>
      <c r="AD3" s="62" t="s">
        <v>195</v>
      </c>
      <c r="AE3" s="63"/>
      <c r="AF3" s="63"/>
      <c r="AG3" s="63"/>
      <c r="AH3" s="63"/>
      <c r="AI3" s="63"/>
      <c r="AJ3" s="63"/>
      <c r="AK3" s="63" t="s">
        <v>196</v>
      </c>
      <c r="AL3" s="238"/>
    </row>
    <row r="4" spans="1:38" ht="15">
      <c r="A4" s="106">
        <v>1</v>
      </c>
      <c r="B4" s="23" t="s">
        <v>259</v>
      </c>
      <c r="C4" s="24">
        <v>172</v>
      </c>
      <c r="D4" s="24">
        <v>173</v>
      </c>
      <c r="E4" s="24">
        <v>205</v>
      </c>
      <c r="F4" s="24">
        <v>180</v>
      </c>
      <c r="G4" s="24">
        <v>174</v>
      </c>
      <c r="H4" s="24">
        <v>201</v>
      </c>
      <c r="I4" s="25">
        <v>1105</v>
      </c>
      <c r="J4" s="24">
        <v>146</v>
      </c>
      <c r="K4" s="24">
        <v>159</v>
      </c>
      <c r="L4" s="24">
        <v>171</v>
      </c>
      <c r="M4" s="24">
        <v>227</v>
      </c>
      <c r="N4" s="24">
        <v>174</v>
      </c>
      <c r="O4" s="24">
        <v>169</v>
      </c>
      <c r="P4" s="25">
        <v>1046</v>
      </c>
      <c r="Q4" s="24">
        <v>185</v>
      </c>
      <c r="R4" s="24">
        <v>199</v>
      </c>
      <c r="S4" s="24">
        <v>185</v>
      </c>
      <c r="T4" s="24">
        <v>179</v>
      </c>
      <c r="U4" s="24">
        <v>225</v>
      </c>
      <c r="V4" s="24">
        <v>198</v>
      </c>
      <c r="W4" s="25">
        <v>1171</v>
      </c>
      <c r="X4" s="24">
        <v>198</v>
      </c>
      <c r="Y4" s="24">
        <v>213</v>
      </c>
      <c r="Z4" s="24">
        <v>196</v>
      </c>
      <c r="AA4" s="24">
        <v>193</v>
      </c>
      <c r="AB4" s="24">
        <v>199</v>
      </c>
      <c r="AC4" s="24">
        <v>216</v>
      </c>
      <c r="AD4" s="25">
        <v>1215</v>
      </c>
      <c r="AE4" s="24">
        <v>192</v>
      </c>
      <c r="AF4" s="24">
        <v>190</v>
      </c>
      <c r="AG4" s="24">
        <v>181</v>
      </c>
      <c r="AH4" s="24">
        <v>149</v>
      </c>
      <c r="AI4" s="24">
        <v>151</v>
      </c>
      <c r="AJ4" s="24">
        <v>172</v>
      </c>
      <c r="AK4" s="25">
        <v>1035</v>
      </c>
      <c r="AL4" s="26">
        <v>185.73333333333332</v>
      </c>
    </row>
    <row r="5" spans="1:38" ht="15">
      <c r="A5" s="106"/>
      <c r="B5" s="23" t="s">
        <v>265</v>
      </c>
      <c r="C5" s="24">
        <v>212</v>
      </c>
      <c r="D5" s="24">
        <v>153</v>
      </c>
      <c r="E5" s="24">
        <v>234</v>
      </c>
      <c r="F5" s="24">
        <v>168</v>
      </c>
      <c r="G5" s="24">
        <v>202</v>
      </c>
      <c r="H5" s="24">
        <v>171</v>
      </c>
      <c r="I5" s="25">
        <v>1140</v>
      </c>
      <c r="J5" s="24">
        <v>195</v>
      </c>
      <c r="K5" s="24">
        <v>156</v>
      </c>
      <c r="L5" s="24">
        <v>199</v>
      </c>
      <c r="M5" s="24">
        <v>184</v>
      </c>
      <c r="N5" s="24">
        <v>155</v>
      </c>
      <c r="O5" s="24">
        <v>201</v>
      </c>
      <c r="P5" s="25">
        <v>1090</v>
      </c>
      <c r="Q5" s="24">
        <v>179</v>
      </c>
      <c r="R5" s="24">
        <v>159</v>
      </c>
      <c r="S5" s="24">
        <v>217</v>
      </c>
      <c r="T5" s="24">
        <v>154</v>
      </c>
      <c r="U5" s="24">
        <v>223</v>
      </c>
      <c r="V5" s="24">
        <v>167</v>
      </c>
      <c r="W5" s="25">
        <v>1099</v>
      </c>
      <c r="X5" s="24">
        <v>246</v>
      </c>
      <c r="Y5" s="24">
        <v>194</v>
      </c>
      <c r="Z5" s="24">
        <v>206</v>
      </c>
      <c r="AA5" s="24">
        <v>167</v>
      </c>
      <c r="AB5" s="24">
        <v>199</v>
      </c>
      <c r="AC5" s="24">
        <v>224</v>
      </c>
      <c r="AD5" s="25">
        <v>1236</v>
      </c>
      <c r="AE5" s="24">
        <v>245</v>
      </c>
      <c r="AF5" s="24">
        <v>169</v>
      </c>
      <c r="AG5" s="24">
        <v>168</v>
      </c>
      <c r="AH5" s="24">
        <v>163</v>
      </c>
      <c r="AI5" s="24">
        <v>185</v>
      </c>
      <c r="AJ5" s="24">
        <v>148</v>
      </c>
      <c r="AK5" s="25">
        <v>1078</v>
      </c>
      <c r="AL5" s="26">
        <v>188.1</v>
      </c>
    </row>
    <row r="6" spans="1:38" ht="15">
      <c r="A6" s="106"/>
      <c r="B6" s="23" t="s">
        <v>260</v>
      </c>
      <c r="C6" s="24">
        <v>0</v>
      </c>
      <c r="D6" s="24">
        <v>0</v>
      </c>
      <c r="E6" s="24">
        <v>0</v>
      </c>
      <c r="F6" s="24">
        <v>0</v>
      </c>
      <c r="G6" s="24">
        <v>0</v>
      </c>
      <c r="H6" s="24">
        <v>0</v>
      </c>
      <c r="I6" s="25">
        <v>0</v>
      </c>
      <c r="J6" s="24">
        <v>141</v>
      </c>
      <c r="K6" s="24">
        <v>168</v>
      </c>
      <c r="L6" s="24">
        <v>174</v>
      </c>
      <c r="M6" s="24">
        <v>117</v>
      </c>
      <c r="N6" s="24">
        <v>129</v>
      </c>
      <c r="O6" s="24">
        <v>123</v>
      </c>
      <c r="P6" s="25">
        <v>852</v>
      </c>
      <c r="Q6" s="24">
        <v>164</v>
      </c>
      <c r="R6" s="24">
        <v>224</v>
      </c>
      <c r="S6" s="24">
        <v>254</v>
      </c>
      <c r="T6" s="24">
        <v>188</v>
      </c>
      <c r="U6" s="24">
        <v>139</v>
      </c>
      <c r="V6" s="24">
        <v>204</v>
      </c>
      <c r="W6" s="25">
        <v>1173</v>
      </c>
      <c r="X6" s="24">
        <v>189</v>
      </c>
      <c r="Y6" s="24">
        <v>123</v>
      </c>
      <c r="Z6" s="24">
        <v>184</v>
      </c>
      <c r="AA6" s="24">
        <v>206</v>
      </c>
      <c r="AB6" s="24">
        <v>179</v>
      </c>
      <c r="AC6" s="24">
        <v>192</v>
      </c>
      <c r="AD6" s="25">
        <v>1073</v>
      </c>
      <c r="AE6" s="24">
        <v>202</v>
      </c>
      <c r="AF6" s="24">
        <v>166</v>
      </c>
      <c r="AG6" s="24">
        <v>193</v>
      </c>
      <c r="AH6" s="24">
        <v>202</v>
      </c>
      <c r="AI6" s="24">
        <v>149</v>
      </c>
      <c r="AJ6" s="24">
        <v>156</v>
      </c>
      <c r="AK6" s="25">
        <v>1068</v>
      </c>
      <c r="AL6" s="26">
        <v>173.58333333333334</v>
      </c>
    </row>
    <row r="7" spans="1:38" ht="15">
      <c r="A7" s="107"/>
      <c r="B7" s="158" t="s">
        <v>177</v>
      </c>
      <c r="C7" s="159"/>
      <c r="D7" s="159"/>
      <c r="E7" s="159"/>
      <c r="F7" s="159"/>
      <c r="G7" s="159"/>
      <c r="H7" s="159"/>
      <c r="I7" s="160">
        <v>2245</v>
      </c>
      <c r="J7" s="159"/>
      <c r="K7" s="159"/>
      <c r="L7" s="159"/>
      <c r="M7" s="159"/>
      <c r="N7" s="159"/>
      <c r="O7" s="159"/>
      <c r="P7" s="160">
        <v>2988</v>
      </c>
      <c r="Q7" s="159"/>
      <c r="R7" s="159"/>
      <c r="S7" s="159"/>
      <c r="T7" s="159"/>
      <c r="U7" s="159"/>
      <c r="V7" s="159"/>
      <c r="W7" s="160">
        <v>3443</v>
      </c>
      <c r="X7" s="159"/>
      <c r="Y7" s="159"/>
      <c r="Z7" s="159"/>
      <c r="AA7" s="159"/>
      <c r="AB7" s="159"/>
      <c r="AC7" s="159"/>
      <c r="AD7" s="160">
        <v>3524</v>
      </c>
      <c r="AE7" s="159"/>
      <c r="AF7" s="159"/>
      <c r="AG7" s="159"/>
      <c r="AH7" s="159"/>
      <c r="AI7" s="159"/>
      <c r="AJ7" s="159"/>
      <c r="AK7" s="160">
        <v>3181</v>
      </c>
      <c r="AL7" s="161">
        <v>187.92592592592592</v>
      </c>
    </row>
    <row r="8" spans="1:38" ht="15">
      <c r="A8" s="106">
        <v>2</v>
      </c>
      <c r="B8" s="23" t="s">
        <v>254</v>
      </c>
      <c r="C8" s="24">
        <v>158</v>
      </c>
      <c r="D8" s="24">
        <v>166</v>
      </c>
      <c r="E8" s="24">
        <v>172</v>
      </c>
      <c r="F8" s="24">
        <v>182</v>
      </c>
      <c r="G8" s="24">
        <v>151</v>
      </c>
      <c r="H8" s="24">
        <v>153</v>
      </c>
      <c r="I8" s="25">
        <v>982</v>
      </c>
      <c r="J8" s="24">
        <v>181</v>
      </c>
      <c r="K8" s="24">
        <v>229</v>
      </c>
      <c r="L8" s="24">
        <v>186</v>
      </c>
      <c r="M8" s="24">
        <v>166</v>
      </c>
      <c r="N8" s="24">
        <v>155</v>
      </c>
      <c r="O8" s="24">
        <v>174</v>
      </c>
      <c r="P8" s="25">
        <v>1091</v>
      </c>
      <c r="Q8" s="24">
        <v>181</v>
      </c>
      <c r="R8" s="24">
        <v>180</v>
      </c>
      <c r="S8" s="24">
        <v>173</v>
      </c>
      <c r="T8" s="24">
        <v>181</v>
      </c>
      <c r="U8" s="24">
        <v>192</v>
      </c>
      <c r="V8" s="24">
        <v>203</v>
      </c>
      <c r="W8" s="25">
        <v>1110</v>
      </c>
      <c r="X8" s="24">
        <v>189</v>
      </c>
      <c r="Y8" s="24">
        <v>207</v>
      </c>
      <c r="Z8" s="24">
        <v>126</v>
      </c>
      <c r="AA8" s="24">
        <v>182</v>
      </c>
      <c r="AB8" s="24">
        <v>178</v>
      </c>
      <c r="AC8" s="24">
        <v>234</v>
      </c>
      <c r="AD8" s="25">
        <v>1116</v>
      </c>
      <c r="AE8" s="24">
        <v>161</v>
      </c>
      <c r="AF8" s="24">
        <v>233</v>
      </c>
      <c r="AG8" s="24">
        <v>210</v>
      </c>
      <c r="AH8" s="24">
        <v>196</v>
      </c>
      <c r="AI8" s="24">
        <v>189</v>
      </c>
      <c r="AJ8" s="24">
        <v>147</v>
      </c>
      <c r="AK8" s="25">
        <v>1136</v>
      </c>
      <c r="AL8" s="26">
        <v>181.16666666666666</v>
      </c>
    </row>
    <row r="9" spans="1:38" ht="15">
      <c r="A9" s="106"/>
      <c r="B9" s="23" t="s">
        <v>255</v>
      </c>
      <c r="C9" s="24">
        <v>209</v>
      </c>
      <c r="D9" s="24">
        <v>144</v>
      </c>
      <c r="E9" s="24">
        <v>180</v>
      </c>
      <c r="F9" s="24">
        <v>191</v>
      </c>
      <c r="G9" s="24">
        <v>159</v>
      </c>
      <c r="H9" s="24">
        <v>217</v>
      </c>
      <c r="I9" s="25">
        <v>1100</v>
      </c>
      <c r="J9" s="24">
        <v>213</v>
      </c>
      <c r="K9" s="24">
        <v>235</v>
      </c>
      <c r="L9" s="24">
        <v>183</v>
      </c>
      <c r="M9" s="24">
        <v>149</v>
      </c>
      <c r="N9" s="24">
        <v>192</v>
      </c>
      <c r="O9" s="24">
        <v>183</v>
      </c>
      <c r="P9" s="25">
        <v>1155</v>
      </c>
      <c r="Q9" s="24">
        <v>190</v>
      </c>
      <c r="R9" s="24">
        <v>191</v>
      </c>
      <c r="S9" s="24">
        <v>148</v>
      </c>
      <c r="T9" s="24">
        <v>151</v>
      </c>
      <c r="U9" s="24">
        <v>206</v>
      </c>
      <c r="V9" s="24">
        <v>213</v>
      </c>
      <c r="W9" s="25">
        <v>1099</v>
      </c>
      <c r="X9" s="24">
        <v>148</v>
      </c>
      <c r="Y9" s="24">
        <v>211</v>
      </c>
      <c r="Z9" s="24">
        <v>202</v>
      </c>
      <c r="AA9" s="24">
        <v>188</v>
      </c>
      <c r="AB9" s="24">
        <v>147</v>
      </c>
      <c r="AC9" s="24">
        <v>124</v>
      </c>
      <c r="AD9" s="25">
        <v>1020</v>
      </c>
      <c r="AE9" s="24">
        <v>225</v>
      </c>
      <c r="AF9" s="24">
        <v>190</v>
      </c>
      <c r="AG9" s="24">
        <v>191</v>
      </c>
      <c r="AH9" s="24">
        <v>166</v>
      </c>
      <c r="AI9" s="24">
        <v>203</v>
      </c>
      <c r="AJ9" s="24">
        <v>233</v>
      </c>
      <c r="AK9" s="25">
        <v>1208</v>
      </c>
      <c r="AL9" s="26">
        <v>186.06666666666666</v>
      </c>
    </row>
    <row r="10" spans="1:38" ht="15">
      <c r="A10" s="106"/>
      <c r="B10" s="23" t="s">
        <v>332</v>
      </c>
      <c r="C10" s="24">
        <v>177</v>
      </c>
      <c r="D10" s="24">
        <v>147</v>
      </c>
      <c r="E10" s="24">
        <v>126</v>
      </c>
      <c r="F10" s="24">
        <v>153</v>
      </c>
      <c r="G10" s="24">
        <v>123</v>
      </c>
      <c r="H10" s="24">
        <v>192</v>
      </c>
      <c r="I10" s="25">
        <v>918</v>
      </c>
      <c r="J10" s="24">
        <v>155</v>
      </c>
      <c r="K10" s="24">
        <v>151</v>
      </c>
      <c r="L10" s="24">
        <v>159</v>
      </c>
      <c r="M10" s="24">
        <v>152</v>
      </c>
      <c r="N10" s="24">
        <v>153</v>
      </c>
      <c r="O10" s="24">
        <v>176</v>
      </c>
      <c r="P10" s="25">
        <v>946</v>
      </c>
      <c r="Q10" s="24">
        <v>172</v>
      </c>
      <c r="R10" s="24">
        <v>135</v>
      </c>
      <c r="S10" s="24">
        <v>168</v>
      </c>
      <c r="T10" s="24">
        <v>148</v>
      </c>
      <c r="U10" s="24">
        <v>212</v>
      </c>
      <c r="V10" s="24">
        <v>184</v>
      </c>
      <c r="W10" s="25">
        <v>1019</v>
      </c>
      <c r="X10" s="24">
        <v>187</v>
      </c>
      <c r="Y10" s="24">
        <v>184</v>
      </c>
      <c r="Z10" s="24">
        <v>204</v>
      </c>
      <c r="AA10" s="24">
        <v>179</v>
      </c>
      <c r="AB10" s="24">
        <v>191</v>
      </c>
      <c r="AC10" s="24">
        <v>150</v>
      </c>
      <c r="AD10" s="25">
        <v>1095</v>
      </c>
      <c r="AE10" s="24">
        <v>134</v>
      </c>
      <c r="AF10" s="24">
        <v>169</v>
      </c>
      <c r="AG10" s="24">
        <v>173</v>
      </c>
      <c r="AH10" s="24">
        <v>178</v>
      </c>
      <c r="AI10" s="24">
        <v>158</v>
      </c>
      <c r="AJ10" s="24">
        <v>180</v>
      </c>
      <c r="AK10" s="25">
        <v>992</v>
      </c>
      <c r="AL10" s="26">
        <v>165.66666666666666</v>
      </c>
    </row>
    <row r="11" spans="1:38" ht="15">
      <c r="A11" s="107"/>
      <c r="B11" s="158" t="s">
        <v>191</v>
      </c>
      <c r="C11" s="159"/>
      <c r="D11" s="159"/>
      <c r="E11" s="159"/>
      <c r="F11" s="159"/>
      <c r="G11" s="159"/>
      <c r="H11" s="159"/>
      <c r="I11" s="160">
        <v>3000</v>
      </c>
      <c r="J11" s="159"/>
      <c r="K11" s="159"/>
      <c r="L11" s="159"/>
      <c r="M11" s="159"/>
      <c r="N11" s="159"/>
      <c r="O11" s="159"/>
      <c r="P11" s="160">
        <v>3192</v>
      </c>
      <c r="Q11" s="159"/>
      <c r="R11" s="159"/>
      <c r="S11" s="159"/>
      <c r="T11" s="159"/>
      <c r="U11" s="159"/>
      <c r="V11" s="159"/>
      <c r="W11" s="160">
        <v>3228</v>
      </c>
      <c r="X11" s="159"/>
      <c r="Y11" s="159"/>
      <c r="Z11" s="159"/>
      <c r="AA11" s="159"/>
      <c r="AB11" s="159"/>
      <c r="AC11" s="159"/>
      <c r="AD11" s="160">
        <v>3231</v>
      </c>
      <c r="AE11" s="159"/>
      <c r="AF11" s="159"/>
      <c r="AG11" s="159"/>
      <c r="AH11" s="159"/>
      <c r="AI11" s="159"/>
      <c r="AJ11" s="159"/>
      <c r="AK11" s="160">
        <v>3336</v>
      </c>
      <c r="AL11" s="161">
        <v>181.38888888888889</v>
      </c>
    </row>
    <row r="12" spans="1:38" ht="15">
      <c r="A12" s="32">
        <v>3</v>
      </c>
      <c r="B12" s="23" t="s">
        <v>261</v>
      </c>
      <c r="C12" s="24">
        <v>175</v>
      </c>
      <c r="D12" s="24">
        <v>180</v>
      </c>
      <c r="E12" s="24">
        <v>132</v>
      </c>
      <c r="F12" s="24">
        <v>121</v>
      </c>
      <c r="G12" s="24">
        <v>149</v>
      </c>
      <c r="H12" s="24">
        <v>150</v>
      </c>
      <c r="I12" s="25">
        <v>907</v>
      </c>
      <c r="J12" s="24">
        <v>165</v>
      </c>
      <c r="K12" s="24">
        <v>139</v>
      </c>
      <c r="L12" s="24">
        <v>178</v>
      </c>
      <c r="M12" s="24">
        <v>204</v>
      </c>
      <c r="N12" s="24">
        <v>165</v>
      </c>
      <c r="O12" s="24">
        <v>187</v>
      </c>
      <c r="P12" s="25">
        <v>1038</v>
      </c>
      <c r="Q12" s="24">
        <v>160</v>
      </c>
      <c r="R12" s="24">
        <v>185</v>
      </c>
      <c r="S12" s="24">
        <v>241</v>
      </c>
      <c r="T12" s="24">
        <v>143</v>
      </c>
      <c r="U12" s="24">
        <v>186</v>
      </c>
      <c r="V12" s="24">
        <v>157</v>
      </c>
      <c r="W12" s="25">
        <v>1072</v>
      </c>
      <c r="X12" s="24">
        <v>168</v>
      </c>
      <c r="Y12" s="24">
        <v>189</v>
      </c>
      <c r="Z12" s="24">
        <v>196</v>
      </c>
      <c r="AA12" s="24">
        <v>235</v>
      </c>
      <c r="AB12" s="24">
        <v>201</v>
      </c>
      <c r="AC12" s="24">
        <v>167</v>
      </c>
      <c r="AD12" s="25">
        <v>1156</v>
      </c>
      <c r="AE12" s="24">
        <v>191</v>
      </c>
      <c r="AF12" s="24">
        <v>175</v>
      </c>
      <c r="AG12" s="24">
        <v>141</v>
      </c>
      <c r="AH12" s="24">
        <v>173</v>
      </c>
      <c r="AI12" s="24">
        <v>200</v>
      </c>
      <c r="AJ12" s="24">
        <v>146</v>
      </c>
      <c r="AK12" s="25">
        <v>1026</v>
      </c>
      <c r="AL12" s="26">
        <v>173.3</v>
      </c>
    </row>
    <row r="13" spans="1:38" ht="15">
      <c r="A13" s="32"/>
      <c r="B13" s="23" t="s">
        <v>262</v>
      </c>
      <c r="C13" s="24">
        <v>172</v>
      </c>
      <c r="D13" s="24">
        <v>163</v>
      </c>
      <c r="E13" s="24">
        <v>211</v>
      </c>
      <c r="F13" s="24">
        <v>218</v>
      </c>
      <c r="G13" s="24">
        <v>180</v>
      </c>
      <c r="H13" s="24">
        <v>172</v>
      </c>
      <c r="I13" s="25">
        <v>1116</v>
      </c>
      <c r="J13" s="24">
        <v>159</v>
      </c>
      <c r="K13" s="24">
        <v>169</v>
      </c>
      <c r="L13" s="24">
        <v>197</v>
      </c>
      <c r="M13" s="24">
        <v>231</v>
      </c>
      <c r="N13" s="24">
        <v>223</v>
      </c>
      <c r="O13" s="24">
        <v>132</v>
      </c>
      <c r="P13" s="25">
        <v>1111</v>
      </c>
      <c r="Q13" s="24">
        <v>197</v>
      </c>
      <c r="R13" s="24">
        <v>156</v>
      </c>
      <c r="S13" s="24">
        <v>185</v>
      </c>
      <c r="T13" s="24">
        <v>169</v>
      </c>
      <c r="U13" s="24">
        <v>178</v>
      </c>
      <c r="V13" s="24">
        <v>207</v>
      </c>
      <c r="W13" s="25">
        <v>1092</v>
      </c>
      <c r="X13" s="24">
        <v>157</v>
      </c>
      <c r="Y13" s="24">
        <v>175</v>
      </c>
      <c r="Z13" s="24">
        <v>146</v>
      </c>
      <c r="AA13" s="24">
        <v>211</v>
      </c>
      <c r="AB13" s="24">
        <v>256</v>
      </c>
      <c r="AC13" s="24">
        <v>212</v>
      </c>
      <c r="AD13" s="25">
        <v>1157</v>
      </c>
      <c r="AE13" s="24">
        <v>181</v>
      </c>
      <c r="AF13" s="24">
        <v>213</v>
      </c>
      <c r="AG13" s="24">
        <v>213</v>
      </c>
      <c r="AH13" s="24">
        <v>223</v>
      </c>
      <c r="AI13" s="24">
        <v>183</v>
      </c>
      <c r="AJ13" s="24">
        <v>203</v>
      </c>
      <c r="AK13" s="25">
        <v>1216</v>
      </c>
      <c r="AL13" s="26">
        <v>189.73333333333332</v>
      </c>
    </row>
    <row r="14" spans="1:38" ht="15">
      <c r="A14" s="32"/>
      <c r="B14" s="23" t="s">
        <v>327</v>
      </c>
      <c r="C14" s="24">
        <v>143</v>
      </c>
      <c r="D14" s="24">
        <v>160</v>
      </c>
      <c r="E14" s="24">
        <v>145</v>
      </c>
      <c r="F14" s="24">
        <v>125</v>
      </c>
      <c r="G14" s="24">
        <v>134</v>
      </c>
      <c r="H14" s="24">
        <v>158</v>
      </c>
      <c r="I14" s="25">
        <v>865</v>
      </c>
      <c r="J14" s="24">
        <v>179</v>
      </c>
      <c r="K14" s="24">
        <v>187</v>
      </c>
      <c r="L14" s="24">
        <v>223</v>
      </c>
      <c r="M14" s="24">
        <v>116</v>
      </c>
      <c r="N14" s="24">
        <v>183</v>
      </c>
      <c r="O14" s="24">
        <v>179</v>
      </c>
      <c r="P14" s="25">
        <v>1067</v>
      </c>
      <c r="Q14" s="24">
        <v>158</v>
      </c>
      <c r="R14" s="24">
        <v>171</v>
      </c>
      <c r="S14" s="24">
        <v>158</v>
      </c>
      <c r="T14" s="24">
        <v>166</v>
      </c>
      <c r="U14" s="24">
        <v>154</v>
      </c>
      <c r="V14" s="24">
        <v>164</v>
      </c>
      <c r="W14" s="25">
        <v>971</v>
      </c>
      <c r="X14" s="24">
        <v>193</v>
      </c>
      <c r="Y14" s="24">
        <v>174</v>
      </c>
      <c r="Z14" s="24">
        <v>175</v>
      </c>
      <c r="AA14" s="24">
        <v>220</v>
      </c>
      <c r="AB14" s="24">
        <v>151</v>
      </c>
      <c r="AC14" s="24">
        <v>161</v>
      </c>
      <c r="AD14" s="25">
        <v>1074</v>
      </c>
      <c r="AE14" s="24">
        <v>0</v>
      </c>
      <c r="AF14" s="24">
        <v>0</v>
      </c>
      <c r="AG14" s="24">
        <v>0</v>
      </c>
      <c r="AH14" s="24">
        <v>0</v>
      </c>
      <c r="AI14" s="24">
        <v>0</v>
      </c>
      <c r="AJ14" s="24">
        <v>0</v>
      </c>
      <c r="AK14" s="25">
        <v>0</v>
      </c>
      <c r="AL14" s="26">
        <v>165.70833333333334</v>
      </c>
    </row>
    <row r="15" spans="1:38" ht="15">
      <c r="A15" s="33"/>
      <c r="B15" s="162" t="s">
        <v>162</v>
      </c>
      <c r="C15" s="154"/>
      <c r="D15" s="154"/>
      <c r="E15" s="154"/>
      <c r="F15" s="154"/>
      <c r="G15" s="154"/>
      <c r="H15" s="154"/>
      <c r="I15" s="163">
        <v>2888</v>
      </c>
      <c r="J15" s="154"/>
      <c r="K15" s="154"/>
      <c r="L15" s="154"/>
      <c r="M15" s="154"/>
      <c r="N15" s="154"/>
      <c r="O15" s="154"/>
      <c r="P15" s="163">
        <v>3216</v>
      </c>
      <c r="Q15" s="154"/>
      <c r="R15" s="154"/>
      <c r="S15" s="154"/>
      <c r="T15" s="154"/>
      <c r="U15" s="154"/>
      <c r="V15" s="154"/>
      <c r="W15" s="163">
        <v>3135</v>
      </c>
      <c r="X15" s="154"/>
      <c r="Y15" s="154"/>
      <c r="Z15" s="154"/>
      <c r="AA15" s="154"/>
      <c r="AB15" s="154"/>
      <c r="AC15" s="154"/>
      <c r="AD15" s="163">
        <v>3387</v>
      </c>
      <c r="AE15" s="154"/>
      <c r="AF15" s="154"/>
      <c r="AG15" s="154"/>
      <c r="AH15" s="154"/>
      <c r="AI15" s="154"/>
      <c r="AJ15" s="154"/>
      <c r="AK15" s="163">
        <v>2242</v>
      </c>
      <c r="AL15" s="157">
        <v>180.33333333333334</v>
      </c>
    </row>
    <row r="16" spans="1:38" ht="15">
      <c r="A16" s="32">
        <v>4</v>
      </c>
      <c r="B16" s="23" t="s">
        <v>263</v>
      </c>
      <c r="C16" s="24">
        <v>142</v>
      </c>
      <c r="D16" s="24">
        <v>159</v>
      </c>
      <c r="E16" s="24">
        <v>163</v>
      </c>
      <c r="F16" s="24">
        <v>154</v>
      </c>
      <c r="G16" s="24">
        <v>190.0001</v>
      </c>
      <c r="H16" s="24">
        <v>200.01</v>
      </c>
      <c r="I16" s="25">
        <v>1008.0101</v>
      </c>
      <c r="J16" s="24">
        <v>192</v>
      </c>
      <c r="K16" s="24">
        <v>167</v>
      </c>
      <c r="L16" s="24">
        <v>125</v>
      </c>
      <c r="M16" s="24">
        <v>191</v>
      </c>
      <c r="N16" s="24">
        <v>163</v>
      </c>
      <c r="O16" s="24">
        <v>216</v>
      </c>
      <c r="P16" s="25">
        <v>1054</v>
      </c>
      <c r="Q16" s="24">
        <v>162</v>
      </c>
      <c r="R16" s="24">
        <v>181</v>
      </c>
      <c r="S16" s="24">
        <v>191</v>
      </c>
      <c r="T16" s="24">
        <v>184</v>
      </c>
      <c r="U16" s="24">
        <v>162</v>
      </c>
      <c r="V16" s="24">
        <v>226</v>
      </c>
      <c r="W16" s="25">
        <v>1106</v>
      </c>
      <c r="X16" s="24">
        <v>186</v>
      </c>
      <c r="Y16" s="24">
        <v>246</v>
      </c>
      <c r="Z16" s="24">
        <v>192</v>
      </c>
      <c r="AA16" s="24">
        <v>184</v>
      </c>
      <c r="AB16" s="24">
        <v>201</v>
      </c>
      <c r="AC16" s="24">
        <v>201</v>
      </c>
      <c r="AD16" s="25">
        <v>1210</v>
      </c>
      <c r="AE16" s="24">
        <v>225</v>
      </c>
      <c r="AF16" s="24">
        <v>180</v>
      </c>
      <c r="AG16" s="24">
        <v>258</v>
      </c>
      <c r="AH16" s="24">
        <v>226</v>
      </c>
      <c r="AI16" s="24">
        <v>166</v>
      </c>
      <c r="AJ16" s="24">
        <v>175</v>
      </c>
      <c r="AK16" s="25">
        <v>1230</v>
      </c>
      <c r="AL16" s="26">
        <v>186.93366999999998</v>
      </c>
    </row>
    <row r="17" spans="1:38" ht="15">
      <c r="A17" s="32"/>
      <c r="B17" s="23" t="s">
        <v>264</v>
      </c>
      <c r="C17" s="24">
        <v>136</v>
      </c>
      <c r="D17" s="24">
        <v>144</v>
      </c>
      <c r="E17" s="24">
        <v>157</v>
      </c>
      <c r="F17" s="24">
        <v>119</v>
      </c>
      <c r="G17" s="24">
        <v>162</v>
      </c>
      <c r="H17" s="24">
        <v>147</v>
      </c>
      <c r="I17" s="25">
        <v>865</v>
      </c>
      <c r="J17" s="24">
        <v>207.1</v>
      </c>
      <c r="K17" s="24">
        <v>177</v>
      </c>
      <c r="L17" s="24">
        <v>133</v>
      </c>
      <c r="M17" s="24">
        <v>182</v>
      </c>
      <c r="N17" s="24">
        <v>180</v>
      </c>
      <c r="O17" s="24">
        <v>148</v>
      </c>
      <c r="P17" s="25">
        <v>1027.1</v>
      </c>
      <c r="Q17" s="24">
        <v>197</v>
      </c>
      <c r="R17" s="24">
        <v>187</v>
      </c>
      <c r="S17" s="24">
        <v>209</v>
      </c>
      <c r="T17" s="24">
        <v>174</v>
      </c>
      <c r="U17" s="24">
        <v>171</v>
      </c>
      <c r="V17" s="24">
        <v>134</v>
      </c>
      <c r="W17" s="25">
        <v>1072</v>
      </c>
      <c r="X17" s="24">
        <v>149</v>
      </c>
      <c r="Y17" s="24">
        <v>167</v>
      </c>
      <c r="Z17" s="24">
        <v>185</v>
      </c>
      <c r="AA17" s="24">
        <v>171</v>
      </c>
      <c r="AB17" s="24">
        <v>181</v>
      </c>
      <c r="AC17" s="24">
        <v>168</v>
      </c>
      <c r="AD17" s="25">
        <v>1021</v>
      </c>
      <c r="AE17" s="24">
        <v>168</v>
      </c>
      <c r="AF17" s="24">
        <v>179</v>
      </c>
      <c r="AG17" s="24">
        <v>187</v>
      </c>
      <c r="AH17" s="24">
        <v>131</v>
      </c>
      <c r="AI17" s="24">
        <v>165</v>
      </c>
      <c r="AJ17" s="24">
        <v>165</v>
      </c>
      <c r="AK17" s="25">
        <v>995</v>
      </c>
      <c r="AL17" s="26">
        <v>166.00333333333336</v>
      </c>
    </row>
    <row r="18" spans="1:38" ht="15">
      <c r="A18" s="32"/>
      <c r="B18" s="23" t="s">
        <v>274</v>
      </c>
      <c r="C18" s="24">
        <v>134</v>
      </c>
      <c r="D18" s="24">
        <v>118</v>
      </c>
      <c r="E18" s="24">
        <v>133</v>
      </c>
      <c r="F18" s="24">
        <v>105</v>
      </c>
      <c r="G18" s="24">
        <v>146</v>
      </c>
      <c r="H18" s="24">
        <v>178</v>
      </c>
      <c r="I18" s="25">
        <v>814</v>
      </c>
      <c r="J18" s="24">
        <v>146</v>
      </c>
      <c r="K18" s="24">
        <v>130</v>
      </c>
      <c r="L18" s="24">
        <v>214</v>
      </c>
      <c r="M18" s="24">
        <v>201</v>
      </c>
      <c r="N18" s="24">
        <v>166</v>
      </c>
      <c r="O18" s="24">
        <v>163</v>
      </c>
      <c r="P18" s="25">
        <v>1020</v>
      </c>
      <c r="Q18" s="24">
        <v>162</v>
      </c>
      <c r="R18" s="24">
        <v>182</v>
      </c>
      <c r="S18" s="24">
        <v>123</v>
      </c>
      <c r="T18" s="24">
        <v>115</v>
      </c>
      <c r="U18" s="24">
        <v>112</v>
      </c>
      <c r="V18" s="24">
        <v>210</v>
      </c>
      <c r="W18" s="25">
        <v>904</v>
      </c>
      <c r="X18" s="24">
        <v>205</v>
      </c>
      <c r="Y18" s="24">
        <v>193</v>
      </c>
      <c r="Z18" s="24">
        <v>149</v>
      </c>
      <c r="AA18" s="24">
        <v>172</v>
      </c>
      <c r="AB18" s="24">
        <v>185</v>
      </c>
      <c r="AC18" s="24">
        <v>191</v>
      </c>
      <c r="AD18" s="25">
        <v>1095</v>
      </c>
      <c r="AE18" s="24">
        <v>193</v>
      </c>
      <c r="AF18" s="24">
        <v>160</v>
      </c>
      <c r="AG18" s="24">
        <v>171</v>
      </c>
      <c r="AH18" s="24">
        <v>177</v>
      </c>
      <c r="AI18" s="24">
        <v>156</v>
      </c>
      <c r="AJ18" s="24">
        <v>173</v>
      </c>
      <c r="AK18" s="25">
        <v>1030</v>
      </c>
      <c r="AL18" s="26">
        <v>162.1</v>
      </c>
    </row>
    <row r="19" spans="1:38" ht="15">
      <c r="A19" s="33"/>
      <c r="B19" s="162" t="s">
        <v>258</v>
      </c>
      <c r="C19" s="154"/>
      <c r="D19" s="154"/>
      <c r="E19" s="154"/>
      <c r="F19" s="154"/>
      <c r="G19" s="154"/>
      <c r="H19" s="154"/>
      <c r="I19" s="163">
        <v>2687.0101</v>
      </c>
      <c r="J19" s="154"/>
      <c r="K19" s="154"/>
      <c r="L19" s="154"/>
      <c r="M19" s="154"/>
      <c r="N19" s="154"/>
      <c r="O19" s="154"/>
      <c r="P19" s="163">
        <v>3101.1</v>
      </c>
      <c r="Q19" s="154"/>
      <c r="R19" s="154"/>
      <c r="S19" s="154"/>
      <c r="T19" s="154"/>
      <c r="U19" s="154"/>
      <c r="V19" s="154"/>
      <c r="W19" s="163">
        <v>3082</v>
      </c>
      <c r="X19" s="154"/>
      <c r="Y19" s="154"/>
      <c r="Z19" s="154"/>
      <c r="AA19" s="154"/>
      <c r="AB19" s="154"/>
      <c r="AC19" s="154"/>
      <c r="AD19" s="163">
        <v>3326</v>
      </c>
      <c r="AE19" s="154"/>
      <c r="AF19" s="154"/>
      <c r="AG19" s="154"/>
      <c r="AH19" s="154"/>
      <c r="AI19" s="154"/>
      <c r="AJ19" s="154"/>
      <c r="AK19" s="163">
        <v>3255</v>
      </c>
      <c r="AL19" s="157">
        <v>179.29814814814816</v>
      </c>
    </row>
    <row r="20" spans="1:38" ht="15">
      <c r="A20" s="32">
        <v>5</v>
      </c>
      <c r="B20" s="23" t="s">
        <v>275</v>
      </c>
      <c r="C20" s="24">
        <v>130</v>
      </c>
      <c r="D20" s="24">
        <v>133</v>
      </c>
      <c r="E20" s="24">
        <v>127</v>
      </c>
      <c r="F20" s="24">
        <v>176</v>
      </c>
      <c r="G20" s="24">
        <v>133</v>
      </c>
      <c r="H20" s="24">
        <v>165</v>
      </c>
      <c r="I20" s="25">
        <v>864</v>
      </c>
      <c r="J20" s="24">
        <v>135</v>
      </c>
      <c r="K20" s="24">
        <v>203</v>
      </c>
      <c r="L20" s="24">
        <v>135</v>
      </c>
      <c r="M20" s="24">
        <v>177</v>
      </c>
      <c r="N20" s="24">
        <v>130</v>
      </c>
      <c r="O20" s="24">
        <v>132</v>
      </c>
      <c r="P20" s="25">
        <v>912</v>
      </c>
      <c r="Q20" s="24">
        <v>147</v>
      </c>
      <c r="R20" s="24">
        <v>183</v>
      </c>
      <c r="S20" s="24">
        <v>168</v>
      </c>
      <c r="T20" s="24">
        <v>162</v>
      </c>
      <c r="U20" s="24">
        <v>211</v>
      </c>
      <c r="V20" s="24">
        <v>200</v>
      </c>
      <c r="W20" s="25">
        <v>1071</v>
      </c>
      <c r="X20" s="24">
        <v>157</v>
      </c>
      <c r="Y20" s="24">
        <v>203</v>
      </c>
      <c r="Z20" s="24">
        <v>150</v>
      </c>
      <c r="AA20" s="24">
        <v>189</v>
      </c>
      <c r="AB20" s="24">
        <v>153</v>
      </c>
      <c r="AC20" s="24">
        <v>170</v>
      </c>
      <c r="AD20" s="25">
        <v>1022</v>
      </c>
      <c r="AE20" s="24">
        <v>219</v>
      </c>
      <c r="AF20" s="24">
        <v>162</v>
      </c>
      <c r="AG20" s="24">
        <v>132</v>
      </c>
      <c r="AH20" s="24">
        <v>192</v>
      </c>
      <c r="AI20" s="24">
        <v>176</v>
      </c>
      <c r="AJ20" s="24">
        <v>163</v>
      </c>
      <c r="AK20" s="25">
        <v>1044</v>
      </c>
      <c r="AL20" s="26">
        <v>163.76666666666668</v>
      </c>
    </row>
    <row r="21" spans="1:38" ht="15">
      <c r="A21" s="32"/>
      <c r="B21" s="23" t="s">
        <v>267</v>
      </c>
      <c r="C21" s="24">
        <v>139</v>
      </c>
      <c r="D21" s="24">
        <v>148</v>
      </c>
      <c r="E21" s="24">
        <v>179</v>
      </c>
      <c r="F21" s="24">
        <v>158</v>
      </c>
      <c r="G21" s="24">
        <v>138</v>
      </c>
      <c r="H21" s="24">
        <v>182</v>
      </c>
      <c r="I21" s="25">
        <v>944</v>
      </c>
      <c r="J21" s="24">
        <v>148</v>
      </c>
      <c r="K21" s="24">
        <v>214</v>
      </c>
      <c r="L21" s="24">
        <v>138</v>
      </c>
      <c r="M21" s="24">
        <v>191</v>
      </c>
      <c r="N21" s="24">
        <v>157</v>
      </c>
      <c r="O21" s="24">
        <v>182</v>
      </c>
      <c r="P21" s="25">
        <v>1030</v>
      </c>
      <c r="Q21" s="24">
        <v>151</v>
      </c>
      <c r="R21" s="24">
        <v>203</v>
      </c>
      <c r="S21" s="24">
        <v>160</v>
      </c>
      <c r="T21" s="24">
        <v>203</v>
      </c>
      <c r="U21" s="24">
        <v>191</v>
      </c>
      <c r="V21" s="24">
        <v>225</v>
      </c>
      <c r="W21" s="25">
        <v>1133</v>
      </c>
      <c r="X21" s="24">
        <v>156</v>
      </c>
      <c r="Y21" s="24">
        <v>194</v>
      </c>
      <c r="Z21" s="24">
        <v>212</v>
      </c>
      <c r="AA21" s="24">
        <v>166</v>
      </c>
      <c r="AB21" s="24">
        <v>192</v>
      </c>
      <c r="AC21" s="24">
        <v>179</v>
      </c>
      <c r="AD21" s="25">
        <v>1099</v>
      </c>
      <c r="AE21" s="24">
        <v>186</v>
      </c>
      <c r="AF21" s="24">
        <v>153</v>
      </c>
      <c r="AG21" s="24">
        <v>169</v>
      </c>
      <c r="AH21" s="24">
        <v>139</v>
      </c>
      <c r="AI21" s="24">
        <v>192</v>
      </c>
      <c r="AJ21" s="24">
        <v>187</v>
      </c>
      <c r="AK21" s="25">
        <v>1026</v>
      </c>
      <c r="AL21" s="26">
        <v>174.4</v>
      </c>
    </row>
    <row r="22" spans="1:38" ht="15">
      <c r="A22" s="32"/>
      <c r="B22" s="23" t="s">
        <v>268</v>
      </c>
      <c r="C22" s="24">
        <v>157</v>
      </c>
      <c r="D22" s="24">
        <v>151</v>
      </c>
      <c r="E22" s="24">
        <v>196</v>
      </c>
      <c r="F22" s="24">
        <v>138</v>
      </c>
      <c r="G22" s="24">
        <v>159</v>
      </c>
      <c r="H22" s="24">
        <v>123</v>
      </c>
      <c r="I22" s="25">
        <v>924</v>
      </c>
      <c r="J22" s="24">
        <v>0</v>
      </c>
      <c r="K22" s="24">
        <v>0</v>
      </c>
      <c r="L22" s="24">
        <v>0</v>
      </c>
      <c r="M22" s="24">
        <v>0</v>
      </c>
      <c r="N22" s="24">
        <v>0</v>
      </c>
      <c r="O22" s="24">
        <v>0</v>
      </c>
      <c r="P22" s="25">
        <v>0</v>
      </c>
      <c r="Q22" s="24">
        <v>149</v>
      </c>
      <c r="R22" s="24">
        <v>202</v>
      </c>
      <c r="S22" s="24">
        <v>198</v>
      </c>
      <c r="T22" s="24">
        <v>178</v>
      </c>
      <c r="U22" s="24">
        <v>159</v>
      </c>
      <c r="V22" s="24">
        <v>193</v>
      </c>
      <c r="W22" s="25">
        <v>1079</v>
      </c>
      <c r="X22" s="24">
        <v>172</v>
      </c>
      <c r="Y22" s="24">
        <v>153</v>
      </c>
      <c r="Z22" s="24">
        <v>165</v>
      </c>
      <c r="AA22" s="24">
        <v>212</v>
      </c>
      <c r="AB22" s="24">
        <v>239</v>
      </c>
      <c r="AC22" s="24">
        <v>170</v>
      </c>
      <c r="AD22" s="25">
        <v>1111</v>
      </c>
      <c r="AE22" s="24">
        <v>191</v>
      </c>
      <c r="AF22" s="24">
        <v>168</v>
      </c>
      <c r="AG22" s="24">
        <v>201</v>
      </c>
      <c r="AH22" s="24">
        <v>157</v>
      </c>
      <c r="AI22" s="24">
        <v>151</v>
      </c>
      <c r="AJ22" s="24">
        <v>206</v>
      </c>
      <c r="AK22" s="25">
        <v>1074</v>
      </c>
      <c r="AL22" s="26">
        <v>174.5</v>
      </c>
    </row>
    <row r="23" spans="1:38" ht="15">
      <c r="A23" s="33"/>
      <c r="B23" s="162" t="s">
        <v>269</v>
      </c>
      <c r="C23" s="154"/>
      <c r="D23" s="154"/>
      <c r="E23" s="154"/>
      <c r="F23" s="154"/>
      <c r="G23" s="154"/>
      <c r="H23" s="154"/>
      <c r="I23" s="163">
        <v>2732</v>
      </c>
      <c r="J23" s="154"/>
      <c r="K23" s="154"/>
      <c r="L23" s="154"/>
      <c r="M23" s="154"/>
      <c r="N23" s="154"/>
      <c r="O23" s="154"/>
      <c r="P23" s="163">
        <v>1942</v>
      </c>
      <c r="Q23" s="154"/>
      <c r="R23" s="154"/>
      <c r="S23" s="154"/>
      <c r="T23" s="154"/>
      <c r="U23" s="154"/>
      <c r="V23" s="154"/>
      <c r="W23" s="163">
        <v>3283</v>
      </c>
      <c r="X23" s="154"/>
      <c r="Y23" s="154"/>
      <c r="Z23" s="154"/>
      <c r="AA23" s="154"/>
      <c r="AB23" s="154"/>
      <c r="AC23" s="154"/>
      <c r="AD23" s="163">
        <v>3232</v>
      </c>
      <c r="AE23" s="154"/>
      <c r="AF23" s="154"/>
      <c r="AG23" s="154"/>
      <c r="AH23" s="154"/>
      <c r="AI23" s="154"/>
      <c r="AJ23" s="154"/>
      <c r="AK23" s="163">
        <v>3144</v>
      </c>
      <c r="AL23" s="157">
        <v>178.87037037037038</v>
      </c>
    </row>
    <row r="24" spans="1:38" ht="15">
      <c r="A24" s="32">
        <v>6</v>
      </c>
      <c r="B24" s="23" t="s">
        <v>240</v>
      </c>
      <c r="C24" s="24">
        <v>177</v>
      </c>
      <c r="D24" s="24">
        <v>143</v>
      </c>
      <c r="E24" s="24">
        <v>175</v>
      </c>
      <c r="F24" s="24">
        <v>189</v>
      </c>
      <c r="G24" s="24">
        <v>146</v>
      </c>
      <c r="H24" s="24">
        <v>212</v>
      </c>
      <c r="I24" s="25">
        <v>1042</v>
      </c>
      <c r="J24" s="24">
        <v>189</v>
      </c>
      <c r="K24" s="24">
        <v>145</v>
      </c>
      <c r="L24" s="24">
        <v>166</v>
      </c>
      <c r="M24" s="24">
        <v>215</v>
      </c>
      <c r="N24" s="24">
        <v>120</v>
      </c>
      <c r="O24" s="24">
        <v>157</v>
      </c>
      <c r="P24" s="25">
        <v>992</v>
      </c>
      <c r="Q24" s="24">
        <v>177</v>
      </c>
      <c r="R24" s="24">
        <v>201</v>
      </c>
      <c r="S24" s="24">
        <v>200</v>
      </c>
      <c r="T24" s="24">
        <v>179</v>
      </c>
      <c r="U24" s="24">
        <v>266</v>
      </c>
      <c r="V24" s="24">
        <v>163</v>
      </c>
      <c r="W24" s="25">
        <v>1186</v>
      </c>
      <c r="X24" s="24">
        <v>0</v>
      </c>
      <c r="Y24" s="24">
        <v>0</v>
      </c>
      <c r="Z24" s="24">
        <v>0</v>
      </c>
      <c r="AA24" s="24">
        <v>0</v>
      </c>
      <c r="AB24" s="24">
        <v>0</v>
      </c>
      <c r="AC24" s="24">
        <v>0</v>
      </c>
      <c r="AD24" s="25">
        <v>0</v>
      </c>
      <c r="AE24" s="24">
        <v>172</v>
      </c>
      <c r="AF24" s="24">
        <v>144</v>
      </c>
      <c r="AG24" s="24">
        <v>209</v>
      </c>
      <c r="AH24" s="24">
        <v>155</v>
      </c>
      <c r="AI24" s="24">
        <v>183</v>
      </c>
      <c r="AJ24" s="24">
        <v>183</v>
      </c>
      <c r="AK24" s="25">
        <v>1046</v>
      </c>
      <c r="AL24" s="26">
        <v>177.75</v>
      </c>
    </row>
    <row r="25" spans="1:38" ht="15">
      <c r="A25" s="32"/>
      <c r="B25" s="23" t="s">
        <v>245</v>
      </c>
      <c r="C25" s="24">
        <v>0</v>
      </c>
      <c r="D25" s="24">
        <v>0</v>
      </c>
      <c r="E25" s="24">
        <v>0</v>
      </c>
      <c r="F25" s="24">
        <v>0</v>
      </c>
      <c r="G25" s="24">
        <v>0</v>
      </c>
      <c r="H25" s="24">
        <v>0</v>
      </c>
      <c r="I25" s="25">
        <v>0</v>
      </c>
      <c r="J25" s="24">
        <v>138</v>
      </c>
      <c r="K25" s="24">
        <v>184</v>
      </c>
      <c r="L25" s="24">
        <v>171</v>
      </c>
      <c r="M25" s="24">
        <v>170</v>
      </c>
      <c r="N25" s="24">
        <v>168</v>
      </c>
      <c r="O25" s="24">
        <v>204</v>
      </c>
      <c r="P25" s="25">
        <v>1035</v>
      </c>
      <c r="Q25" s="24">
        <v>215</v>
      </c>
      <c r="R25" s="24">
        <v>124</v>
      </c>
      <c r="S25" s="24">
        <v>198</v>
      </c>
      <c r="T25" s="24">
        <v>184</v>
      </c>
      <c r="U25" s="24">
        <v>170</v>
      </c>
      <c r="V25" s="24">
        <v>145</v>
      </c>
      <c r="W25" s="25">
        <v>1036</v>
      </c>
      <c r="X25" s="24">
        <v>171</v>
      </c>
      <c r="Y25" s="24">
        <v>113</v>
      </c>
      <c r="Z25" s="24">
        <v>148</v>
      </c>
      <c r="AA25" s="24">
        <v>181</v>
      </c>
      <c r="AB25" s="24">
        <v>147</v>
      </c>
      <c r="AC25" s="24">
        <v>169</v>
      </c>
      <c r="AD25" s="25">
        <v>929</v>
      </c>
      <c r="AE25" s="24">
        <v>166</v>
      </c>
      <c r="AF25" s="24">
        <v>181</v>
      </c>
      <c r="AG25" s="24">
        <v>197</v>
      </c>
      <c r="AH25" s="24">
        <v>205</v>
      </c>
      <c r="AI25" s="24">
        <v>191</v>
      </c>
      <c r="AJ25" s="24">
        <v>202</v>
      </c>
      <c r="AK25" s="25">
        <v>1142</v>
      </c>
      <c r="AL25" s="26">
        <v>172.58333333333334</v>
      </c>
    </row>
    <row r="26" spans="1:38" ht="15">
      <c r="A26" s="32"/>
      <c r="B26" s="23" t="s">
        <v>272</v>
      </c>
      <c r="C26" s="24">
        <v>154</v>
      </c>
      <c r="D26" s="24">
        <v>160</v>
      </c>
      <c r="E26" s="24">
        <v>189</v>
      </c>
      <c r="F26" s="24">
        <v>195</v>
      </c>
      <c r="G26" s="24">
        <v>149</v>
      </c>
      <c r="H26" s="24">
        <v>161</v>
      </c>
      <c r="I26" s="25">
        <v>1008</v>
      </c>
      <c r="J26" s="24">
        <v>126</v>
      </c>
      <c r="K26" s="24">
        <v>158</v>
      </c>
      <c r="L26" s="24">
        <v>178</v>
      </c>
      <c r="M26" s="24">
        <v>145</v>
      </c>
      <c r="N26" s="24">
        <v>193</v>
      </c>
      <c r="O26" s="24">
        <v>186</v>
      </c>
      <c r="P26" s="25">
        <v>986</v>
      </c>
      <c r="Q26" s="24">
        <v>145</v>
      </c>
      <c r="R26" s="24">
        <v>200</v>
      </c>
      <c r="S26" s="24">
        <v>149</v>
      </c>
      <c r="T26" s="24">
        <v>165</v>
      </c>
      <c r="U26" s="24">
        <v>170</v>
      </c>
      <c r="V26" s="24">
        <v>180</v>
      </c>
      <c r="W26" s="25">
        <v>1009</v>
      </c>
      <c r="X26" s="24">
        <v>179</v>
      </c>
      <c r="Y26" s="24">
        <v>189</v>
      </c>
      <c r="Z26" s="24">
        <v>180</v>
      </c>
      <c r="AA26" s="24">
        <v>190</v>
      </c>
      <c r="AB26" s="24">
        <v>166</v>
      </c>
      <c r="AC26" s="24">
        <v>172</v>
      </c>
      <c r="AD26" s="25">
        <v>1076</v>
      </c>
      <c r="AE26" s="24">
        <v>179</v>
      </c>
      <c r="AF26" s="24">
        <v>181</v>
      </c>
      <c r="AG26" s="24">
        <v>150</v>
      </c>
      <c r="AH26" s="24">
        <v>204</v>
      </c>
      <c r="AI26" s="24">
        <v>181</v>
      </c>
      <c r="AJ26" s="24">
        <v>176</v>
      </c>
      <c r="AK26" s="25">
        <v>1071</v>
      </c>
      <c r="AL26" s="26">
        <v>171.66666666666666</v>
      </c>
    </row>
    <row r="27" spans="1:38" ht="15">
      <c r="A27" s="33"/>
      <c r="B27" s="162" t="s">
        <v>186</v>
      </c>
      <c r="C27" s="154"/>
      <c r="D27" s="154"/>
      <c r="E27" s="154"/>
      <c r="F27" s="154"/>
      <c r="G27" s="154"/>
      <c r="H27" s="154"/>
      <c r="I27" s="163">
        <v>2050</v>
      </c>
      <c r="J27" s="154"/>
      <c r="K27" s="154"/>
      <c r="L27" s="154"/>
      <c r="M27" s="154"/>
      <c r="N27" s="154"/>
      <c r="O27" s="154"/>
      <c r="P27" s="163">
        <v>3013</v>
      </c>
      <c r="Q27" s="154"/>
      <c r="R27" s="154"/>
      <c r="S27" s="154"/>
      <c r="T27" s="154"/>
      <c r="U27" s="154"/>
      <c r="V27" s="154"/>
      <c r="W27" s="163">
        <v>3231</v>
      </c>
      <c r="X27" s="154"/>
      <c r="Y27" s="154"/>
      <c r="Z27" s="154"/>
      <c r="AA27" s="154"/>
      <c r="AB27" s="154"/>
      <c r="AC27" s="154"/>
      <c r="AD27" s="163">
        <v>2005</v>
      </c>
      <c r="AE27" s="154"/>
      <c r="AF27" s="154"/>
      <c r="AG27" s="154"/>
      <c r="AH27" s="154"/>
      <c r="AI27" s="154"/>
      <c r="AJ27" s="154"/>
      <c r="AK27" s="163">
        <v>3259</v>
      </c>
      <c r="AL27" s="157">
        <v>175.9814814814815</v>
      </c>
    </row>
    <row r="28" spans="1:38" ht="15">
      <c r="A28" s="30">
        <v>7</v>
      </c>
      <c r="B28" s="23" t="s">
        <v>237</v>
      </c>
      <c r="C28" s="24">
        <v>158</v>
      </c>
      <c r="D28" s="24">
        <v>176</v>
      </c>
      <c r="E28" s="24">
        <v>192</v>
      </c>
      <c r="F28" s="24">
        <v>207</v>
      </c>
      <c r="G28" s="24">
        <v>177</v>
      </c>
      <c r="H28" s="24">
        <v>187</v>
      </c>
      <c r="I28" s="25">
        <v>1097</v>
      </c>
      <c r="J28" s="24">
        <v>151</v>
      </c>
      <c r="K28" s="24">
        <v>125</v>
      </c>
      <c r="L28" s="24">
        <v>191</v>
      </c>
      <c r="M28" s="24">
        <v>171</v>
      </c>
      <c r="N28" s="24">
        <v>203</v>
      </c>
      <c r="O28" s="24">
        <v>247</v>
      </c>
      <c r="P28" s="25">
        <v>1088</v>
      </c>
      <c r="Q28" s="24">
        <v>190</v>
      </c>
      <c r="R28" s="24">
        <v>168</v>
      </c>
      <c r="S28" s="24">
        <v>201</v>
      </c>
      <c r="T28" s="24">
        <v>202</v>
      </c>
      <c r="U28" s="24">
        <v>182</v>
      </c>
      <c r="V28" s="24">
        <v>172</v>
      </c>
      <c r="W28" s="25">
        <v>1115</v>
      </c>
      <c r="X28" s="24">
        <v>198</v>
      </c>
      <c r="Y28" s="24">
        <v>168</v>
      </c>
      <c r="Z28" s="24">
        <v>203</v>
      </c>
      <c r="AA28" s="24">
        <v>207</v>
      </c>
      <c r="AB28" s="24">
        <v>161</v>
      </c>
      <c r="AC28" s="24">
        <v>191</v>
      </c>
      <c r="AD28" s="25">
        <v>1128</v>
      </c>
      <c r="AE28" s="24">
        <v>178</v>
      </c>
      <c r="AF28" s="24">
        <v>166</v>
      </c>
      <c r="AG28" s="24">
        <v>174</v>
      </c>
      <c r="AH28" s="24">
        <v>181</v>
      </c>
      <c r="AI28" s="24">
        <v>138</v>
      </c>
      <c r="AJ28" s="24">
        <v>174</v>
      </c>
      <c r="AK28" s="25">
        <v>1011</v>
      </c>
      <c r="AL28" s="26">
        <v>181.3</v>
      </c>
    </row>
    <row r="29" spans="1:38" ht="15">
      <c r="A29" s="30"/>
      <c r="B29" s="23" t="s">
        <v>270</v>
      </c>
      <c r="C29" s="24">
        <v>185</v>
      </c>
      <c r="D29" s="24">
        <v>137</v>
      </c>
      <c r="E29" s="24">
        <v>171</v>
      </c>
      <c r="F29" s="24">
        <v>150</v>
      </c>
      <c r="G29" s="24">
        <v>160</v>
      </c>
      <c r="H29" s="24">
        <v>222</v>
      </c>
      <c r="I29" s="25">
        <v>1025</v>
      </c>
      <c r="J29" s="24">
        <v>162</v>
      </c>
      <c r="K29" s="24">
        <v>233</v>
      </c>
      <c r="L29" s="24">
        <v>203</v>
      </c>
      <c r="M29" s="24">
        <v>141</v>
      </c>
      <c r="N29" s="24">
        <v>214</v>
      </c>
      <c r="O29" s="24">
        <v>170</v>
      </c>
      <c r="P29" s="25">
        <v>1123</v>
      </c>
      <c r="Q29" s="24">
        <v>160</v>
      </c>
      <c r="R29" s="24">
        <v>167</v>
      </c>
      <c r="S29" s="24">
        <v>179</v>
      </c>
      <c r="T29" s="24">
        <v>132</v>
      </c>
      <c r="U29" s="24">
        <v>175</v>
      </c>
      <c r="V29" s="24">
        <v>171</v>
      </c>
      <c r="W29" s="25">
        <v>984</v>
      </c>
      <c r="X29" s="24">
        <v>0</v>
      </c>
      <c r="Y29" s="24">
        <v>0</v>
      </c>
      <c r="Z29" s="24">
        <v>0</v>
      </c>
      <c r="AA29" s="24">
        <v>0</v>
      </c>
      <c r="AB29" s="24">
        <v>0</v>
      </c>
      <c r="AC29" s="24">
        <v>0</v>
      </c>
      <c r="AD29" s="25">
        <v>0</v>
      </c>
      <c r="AE29" s="24">
        <v>168</v>
      </c>
      <c r="AF29" s="24">
        <v>211</v>
      </c>
      <c r="AG29" s="24">
        <v>154</v>
      </c>
      <c r="AH29" s="24">
        <v>126</v>
      </c>
      <c r="AI29" s="24">
        <v>143</v>
      </c>
      <c r="AJ29" s="24">
        <v>180</v>
      </c>
      <c r="AK29" s="25">
        <v>982</v>
      </c>
      <c r="AL29" s="26">
        <v>171.41666666666666</v>
      </c>
    </row>
    <row r="30" spans="1:38" ht="15">
      <c r="A30" s="30"/>
      <c r="B30" s="23" t="s">
        <v>256</v>
      </c>
      <c r="C30" s="24">
        <v>147</v>
      </c>
      <c r="D30" s="24">
        <v>141</v>
      </c>
      <c r="E30" s="24">
        <v>156</v>
      </c>
      <c r="F30" s="24">
        <v>149</v>
      </c>
      <c r="G30" s="24">
        <v>170</v>
      </c>
      <c r="H30" s="24">
        <v>148</v>
      </c>
      <c r="I30" s="25">
        <v>911</v>
      </c>
      <c r="J30" s="24">
        <v>138</v>
      </c>
      <c r="K30" s="24">
        <v>115</v>
      </c>
      <c r="L30" s="24">
        <v>122</v>
      </c>
      <c r="M30" s="24">
        <v>136</v>
      </c>
      <c r="N30" s="24">
        <v>161</v>
      </c>
      <c r="O30" s="24">
        <v>185</v>
      </c>
      <c r="P30" s="25">
        <v>857</v>
      </c>
      <c r="Q30" s="24">
        <v>193</v>
      </c>
      <c r="R30" s="24">
        <v>211</v>
      </c>
      <c r="S30" s="24">
        <v>194</v>
      </c>
      <c r="T30" s="24">
        <v>208</v>
      </c>
      <c r="U30" s="24">
        <v>214</v>
      </c>
      <c r="V30" s="24">
        <v>193</v>
      </c>
      <c r="W30" s="25">
        <v>1213</v>
      </c>
      <c r="X30" s="24">
        <v>174</v>
      </c>
      <c r="Y30" s="24">
        <v>188</v>
      </c>
      <c r="Z30" s="24">
        <v>118</v>
      </c>
      <c r="AA30" s="24">
        <v>246</v>
      </c>
      <c r="AB30" s="24">
        <v>182</v>
      </c>
      <c r="AC30" s="24">
        <v>194</v>
      </c>
      <c r="AD30" s="25">
        <v>1102</v>
      </c>
      <c r="AE30" s="24">
        <v>234</v>
      </c>
      <c r="AF30" s="24">
        <v>170</v>
      </c>
      <c r="AG30" s="24">
        <v>169</v>
      </c>
      <c r="AH30" s="24">
        <v>208</v>
      </c>
      <c r="AI30" s="24">
        <v>147</v>
      </c>
      <c r="AJ30" s="24">
        <v>201</v>
      </c>
      <c r="AK30" s="25">
        <v>1129</v>
      </c>
      <c r="AL30" s="26">
        <v>173.73333333333332</v>
      </c>
    </row>
    <row r="31" spans="1:38" ht="15">
      <c r="A31" s="31"/>
      <c r="B31" s="103" t="s">
        <v>258</v>
      </c>
      <c r="C31" s="27"/>
      <c r="D31" s="27"/>
      <c r="E31" s="27"/>
      <c r="F31" s="27"/>
      <c r="G31" s="27"/>
      <c r="H31" s="27"/>
      <c r="I31" s="28">
        <v>3033</v>
      </c>
      <c r="J31" s="27"/>
      <c r="K31" s="27"/>
      <c r="L31" s="27"/>
      <c r="M31" s="27"/>
      <c r="N31" s="27"/>
      <c r="O31" s="27"/>
      <c r="P31" s="28">
        <v>3068</v>
      </c>
      <c r="Q31" s="27"/>
      <c r="R31" s="27"/>
      <c r="S31" s="27"/>
      <c r="T31" s="27"/>
      <c r="U31" s="27"/>
      <c r="V31" s="27"/>
      <c r="W31" s="28">
        <v>3312</v>
      </c>
      <c r="X31" s="27"/>
      <c r="Y31" s="27"/>
      <c r="Z31" s="27"/>
      <c r="AA31" s="27"/>
      <c r="AB31" s="27"/>
      <c r="AC31" s="27"/>
      <c r="AD31" s="28">
        <v>2230</v>
      </c>
      <c r="AE31" s="27"/>
      <c r="AF31" s="27"/>
      <c r="AG31" s="27"/>
      <c r="AH31" s="27"/>
      <c r="AI31" s="27"/>
      <c r="AJ31" s="27"/>
      <c r="AK31" s="28">
        <v>3122</v>
      </c>
      <c r="AL31" s="29">
        <v>175.96296296296296</v>
      </c>
    </row>
    <row r="32" spans="1:38" ht="15">
      <c r="A32" s="30">
        <v>8</v>
      </c>
      <c r="B32" s="23" t="s">
        <v>280</v>
      </c>
      <c r="C32" s="24">
        <v>182</v>
      </c>
      <c r="D32" s="24">
        <v>167</v>
      </c>
      <c r="E32" s="24">
        <v>180</v>
      </c>
      <c r="F32" s="24">
        <v>171</v>
      </c>
      <c r="G32" s="24">
        <v>157</v>
      </c>
      <c r="H32" s="24">
        <v>165</v>
      </c>
      <c r="I32" s="25">
        <v>1022</v>
      </c>
      <c r="J32" s="24">
        <v>145</v>
      </c>
      <c r="K32" s="24">
        <v>181</v>
      </c>
      <c r="L32" s="24">
        <v>151</v>
      </c>
      <c r="M32" s="24">
        <v>176</v>
      </c>
      <c r="N32" s="24">
        <v>153</v>
      </c>
      <c r="O32" s="24">
        <v>147</v>
      </c>
      <c r="P32" s="25">
        <v>953</v>
      </c>
      <c r="Q32" s="24">
        <v>202</v>
      </c>
      <c r="R32" s="24">
        <v>157</v>
      </c>
      <c r="S32" s="24">
        <v>162</v>
      </c>
      <c r="T32" s="24">
        <v>161</v>
      </c>
      <c r="U32" s="24">
        <v>183</v>
      </c>
      <c r="V32" s="24">
        <v>131</v>
      </c>
      <c r="W32" s="25">
        <v>996</v>
      </c>
      <c r="X32" s="24">
        <v>187</v>
      </c>
      <c r="Y32" s="24">
        <v>163</v>
      </c>
      <c r="Z32" s="24">
        <v>168</v>
      </c>
      <c r="AA32" s="24">
        <v>168</v>
      </c>
      <c r="AB32" s="24">
        <v>138</v>
      </c>
      <c r="AC32" s="24">
        <v>170</v>
      </c>
      <c r="AD32" s="25">
        <v>994</v>
      </c>
      <c r="AE32" s="24">
        <v>170</v>
      </c>
      <c r="AF32" s="24">
        <v>205</v>
      </c>
      <c r="AG32" s="24">
        <v>151</v>
      </c>
      <c r="AH32" s="24">
        <v>171</v>
      </c>
      <c r="AI32" s="24">
        <v>232</v>
      </c>
      <c r="AJ32" s="24">
        <v>162</v>
      </c>
      <c r="AK32" s="25">
        <v>1091</v>
      </c>
      <c r="AL32" s="26">
        <v>168.53333333333333</v>
      </c>
    </row>
    <row r="33" spans="1:38" ht="15">
      <c r="A33" s="30"/>
      <c r="B33" s="23" t="s">
        <v>281</v>
      </c>
      <c r="C33" s="24">
        <v>171</v>
      </c>
      <c r="D33" s="24">
        <v>215</v>
      </c>
      <c r="E33" s="24">
        <v>196</v>
      </c>
      <c r="F33" s="24">
        <v>180</v>
      </c>
      <c r="G33" s="24">
        <v>170</v>
      </c>
      <c r="H33" s="24">
        <v>140</v>
      </c>
      <c r="I33" s="25">
        <v>1072</v>
      </c>
      <c r="J33" s="24">
        <v>168</v>
      </c>
      <c r="K33" s="24">
        <v>158</v>
      </c>
      <c r="L33" s="24">
        <v>200</v>
      </c>
      <c r="M33" s="24">
        <v>145</v>
      </c>
      <c r="N33" s="24">
        <v>209</v>
      </c>
      <c r="O33" s="24">
        <v>176</v>
      </c>
      <c r="P33" s="25">
        <v>1056</v>
      </c>
      <c r="Q33" s="24">
        <v>170</v>
      </c>
      <c r="R33" s="24">
        <v>157</v>
      </c>
      <c r="S33" s="24">
        <v>179</v>
      </c>
      <c r="T33" s="24">
        <v>153</v>
      </c>
      <c r="U33" s="24">
        <v>136</v>
      </c>
      <c r="V33" s="24">
        <v>176</v>
      </c>
      <c r="W33" s="25">
        <v>971</v>
      </c>
      <c r="X33" s="24">
        <v>147</v>
      </c>
      <c r="Y33" s="24">
        <v>237</v>
      </c>
      <c r="Z33" s="24">
        <v>147</v>
      </c>
      <c r="AA33" s="24">
        <v>204</v>
      </c>
      <c r="AB33" s="24">
        <v>153</v>
      </c>
      <c r="AC33" s="24">
        <v>212</v>
      </c>
      <c r="AD33" s="25">
        <v>1100</v>
      </c>
      <c r="AE33" s="24">
        <v>0</v>
      </c>
      <c r="AF33" s="24">
        <v>0</v>
      </c>
      <c r="AG33" s="24">
        <v>0</v>
      </c>
      <c r="AH33" s="24">
        <v>0</v>
      </c>
      <c r="AI33" s="24">
        <v>0</v>
      </c>
      <c r="AJ33" s="24">
        <v>0</v>
      </c>
      <c r="AK33" s="25">
        <v>0</v>
      </c>
      <c r="AL33" s="26">
        <v>174.95833333333334</v>
      </c>
    </row>
    <row r="34" spans="1:38" ht="15">
      <c r="A34" s="30"/>
      <c r="B34" s="23" t="s">
        <v>273</v>
      </c>
      <c r="C34" s="24">
        <v>174</v>
      </c>
      <c r="D34" s="24">
        <v>190</v>
      </c>
      <c r="E34" s="24">
        <v>171</v>
      </c>
      <c r="F34" s="24">
        <v>188</v>
      </c>
      <c r="G34" s="24">
        <v>143</v>
      </c>
      <c r="H34" s="24">
        <v>141</v>
      </c>
      <c r="I34" s="25">
        <v>1007</v>
      </c>
      <c r="J34" s="24">
        <v>158</v>
      </c>
      <c r="K34" s="24">
        <v>173</v>
      </c>
      <c r="L34" s="24">
        <v>187</v>
      </c>
      <c r="M34" s="24">
        <v>165</v>
      </c>
      <c r="N34" s="24">
        <v>198</v>
      </c>
      <c r="O34" s="24">
        <v>149</v>
      </c>
      <c r="P34" s="25">
        <v>1030</v>
      </c>
      <c r="Q34" s="24">
        <v>170</v>
      </c>
      <c r="R34" s="24">
        <v>180</v>
      </c>
      <c r="S34" s="24">
        <v>178</v>
      </c>
      <c r="T34" s="24">
        <v>164</v>
      </c>
      <c r="U34" s="24">
        <v>145</v>
      </c>
      <c r="V34" s="24">
        <v>171</v>
      </c>
      <c r="W34" s="25">
        <v>1008</v>
      </c>
      <c r="X34" s="24">
        <v>178</v>
      </c>
      <c r="Y34" s="24">
        <v>186</v>
      </c>
      <c r="Z34" s="24">
        <v>190</v>
      </c>
      <c r="AA34" s="24">
        <v>174</v>
      </c>
      <c r="AB34" s="24">
        <v>211</v>
      </c>
      <c r="AC34" s="24">
        <v>205</v>
      </c>
      <c r="AD34" s="25">
        <v>1144</v>
      </c>
      <c r="AE34" s="24">
        <v>175</v>
      </c>
      <c r="AF34" s="24">
        <v>154</v>
      </c>
      <c r="AG34" s="24">
        <v>170</v>
      </c>
      <c r="AH34" s="24">
        <v>191</v>
      </c>
      <c r="AI34" s="24">
        <v>155</v>
      </c>
      <c r="AJ34" s="24">
        <v>204</v>
      </c>
      <c r="AK34" s="25">
        <v>1049</v>
      </c>
      <c r="AL34" s="26">
        <v>174.6</v>
      </c>
    </row>
    <row r="35" spans="1:38" ht="15">
      <c r="A35" s="31"/>
      <c r="B35" s="103" t="s">
        <v>186</v>
      </c>
      <c r="C35" s="27"/>
      <c r="D35" s="27"/>
      <c r="E35" s="27"/>
      <c r="F35" s="27"/>
      <c r="G35" s="27"/>
      <c r="H35" s="27"/>
      <c r="I35" s="28">
        <v>3101</v>
      </c>
      <c r="J35" s="27"/>
      <c r="K35" s="27"/>
      <c r="L35" s="27"/>
      <c r="M35" s="27"/>
      <c r="N35" s="27"/>
      <c r="O35" s="27"/>
      <c r="P35" s="28">
        <v>3039</v>
      </c>
      <c r="Q35" s="27"/>
      <c r="R35" s="27"/>
      <c r="S35" s="27"/>
      <c r="T35" s="27"/>
      <c r="U35" s="27"/>
      <c r="V35" s="27"/>
      <c r="W35" s="28">
        <v>2975</v>
      </c>
      <c r="X35" s="27"/>
      <c r="Y35" s="27"/>
      <c r="Z35" s="27"/>
      <c r="AA35" s="27"/>
      <c r="AB35" s="27"/>
      <c r="AC35" s="27"/>
      <c r="AD35" s="28">
        <v>3238</v>
      </c>
      <c r="AE35" s="27"/>
      <c r="AF35" s="27"/>
      <c r="AG35" s="27"/>
      <c r="AH35" s="27"/>
      <c r="AI35" s="27"/>
      <c r="AJ35" s="27"/>
      <c r="AK35" s="28">
        <v>2140</v>
      </c>
      <c r="AL35" s="29">
        <v>173.66666666666666</v>
      </c>
    </row>
    <row r="36" spans="1:38" ht="15">
      <c r="A36" s="30">
        <v>9</v>
      </c>
      <c r="B36" s="23" t="s">
        <v>292</v>
      </c>
      <c r="C36" s="24">
        <v>224</v>
      </c>
      <c r="D36" s="24">
        <v>175</v>
      </c>
      <c r="E36" s="24">
        <v>133</v>
      </c>
      <c r="F36" s="24">
        <v>181</v>
      </c>
      <c r="G36" s="24">
        <v>202</v>
      </c>
      <c r="H36" s="24">
        <v>206</v>
      </c>
      <c r="I36" s="25">
        <v>1121</v>
      </c>
      <c r="J36" s="24">
        <v>170</v>
      </c>
      <c r="K36" s="24">
        <v>175</v>
      </c>
      <c r="L36" s="24">
        <v>133</v>
      </c>
      <c r="M36" s="24">
        <v>122</v>
      </c>
      <c r="N36" s="24">
        <v>142</v>
      </c>
      <c r="O36" s="24">
        <v>142</v>
      </c>
      <c r="P36" s="25">
        <v>884</v>
      </c>
      <c r="Q36" s="24">
        <v>180</v>
      </c>
      <c r="R36" s="24">
        <v>207</v>
      </c>
      <c r="S36" s="24">
        <v>174</v>
      </c>
      <c r="T36" s="24">
        <v>198</v>
      </c>
      <c r="U36" s="24">
        <v>194</v>
      </c>
      <c r="V36" s="24">
        <v>128</v>
      </c>
      <c r="W36" s="25">
        <v>1081</v>
      </c>
      <c r="X36" s="24">
        <v>129</v>
      </c>
      <c r="Y36" s="24">
        <v>217</v>
      </c>
      <c r="Z36" s="24">
        <v>155</v>
      </c>
      <c r="AA36" s="24">
        <v>174</v>
      </c>
      <c r="AB36" s="24">
        <v>166</v>
      </c>
      <c r="AC36" s="24">
        <v>146</v>
      </c>
      <c r="AD36" s="25">
        <v>987</v>
      </c>
      <c r="AE36" s="24">
        <v>0</v>
      </c>
      <c r="AF36" s="24">
        <v>0</v>
      </c>
      <c r="AG36" s="24">
        <v>0</v>
      </c>
      <c r="AH36" s="24">
        <v>0</v>
      </c>
      <c r="AI36" s="24">
        <v>0</v>
      </c>
      <c r="AJ36" s="24">
        <v>0</v>
      </c>
      <c r="AK36" s="25">
        <v>0</v>
      </c>
      <c r="AL36" s="26">
        <v>169.70833333333334</v>
      </c>
    </row>
    <row r="37" spans="1:38" ht="15">
      <c r="A37" s="30"/>
      <c r="B37" s="23" t="s">
        <v>293</v>
      </c>
      <c r="C37" s="24">
        <v>146</v>
      </c>
      <c r="D37" s="24">
        <v>173</v>
      </c>
      <c r="E37" s="24">
        <v>176</v>
      </c>
      <c r="F37" s="24">
        <v>143</v>
      </c>
      <c r="G37" s="24">
        <v>206</v>
      </c>
      <c r="H37" s="24">
        <v>177</v>
      </c>
      <c r="I37" s="25">
        <v>1021</v>
      </c>
      <c r="J37" s="24">
        <v>162</v>
      </c>
      <c r="K37" s="24">
        <v>197</v>
      </c>
      <c r="L37" s="24">
        <v>157</v>
      </c>
      <c r="M37" s="24">
        <v>167</v>
      </c>
      <c r="N37" s="24">
        <v>167</v>
      </c>
      <c r="O37" s="24">
        <v>177</v>
      </c>
      <c r="P37" s="25">
        <v>1027</v>
      </c>
      <c r="Q37" s="24">
        <v>143</v>
      </c>
      <c r="R37" s="24">
        <v>171</v>
      </c>
      <c r="S37" s="24">
        <v>131</v>
      </c>
      <c r="T37" s="24">
        <v>146</v>
      </c>
      <c r="U37" s="24">
        <v>155</v>
      </c>
      <c r="V37" s="24">
        <v>111</v>
      </c>
      <c r="W37" s="25">
        <v>857</v>
      </c>
      <c r="X37" s="24">
        <v>120</v>
      </c>
      <c r="Y37" s="24">
        <v>152</v>
      </c>
      <c r="Z37" s="24">
        <v>160</v>
      </c>
      <c r="AA37" s="24">
        <v>114</v>
      </c>
      <c r="AB37" s="24">
        <v>174</v>
      </c>
      <c r="AC37" s="24">
        <v>180</v>
      </c>
      <c r="AD37" s="25">
        <v>900</v>
      </c>
      <c r="AE37" s="24">
        <v>138</v>
      </c>
      <c r="AF37" s="24">
        <v>167</v>
      </c>
      <c r="AG37" s="24">
        <v>203</v>
      </c>
      <c r="AH37" s="24">
        <v>142</v>
      </c>
      <c r="AI37" s="24">
        <v>182</v>
      </c>
      <c r="AJ37" s="24">
        <v>147</v>
      </c>
      <c r="AK37" s="25">
        <v>979</v>
      </c>
      <c r="AL37" s="26">
        <v>159.46666666666667</v>
      </c>
    </row>
    <row r="38" spans="1:38" ht="15">
      <c r="A38" s="30"/>
      <c r="B38" s="23" t="s">
        <v>238</v>
      </c>
      <c r="C38" s="24">
        <v>191</v>
      </c>
      <c r="D38" s="24">
        <v>194</v>
      </c>
      <c r="E38" s="24">
        <v>163</v>
      </c>
      <c r="F38" s="24">
        <v>171</v>
      </c>
      <c r="G38" s="24">
        <v>183</v>
      </c>
      <c r="H38" s="24">
        <v>188</v>
      </c>
      <c r="I38" s="25">
        <v>1090</v>
      </c>
      <c r="J38" s="24">
        <v>172</v>
      </c>
      <c r="K38" s="24">
        <v>164</v>
      </c>
      <c r="L38" s="24">
        <v>193</v>
      </c>
      <c r="M38" s="24">
        <v>200</v>
      </c>
      <c r="N38" s="24">
        <v>172</v>
      </c>
      <c r="O38" s="24">
        <v>196</v>
      </c>
      <c r="P38" s="25">
        <v>1097</v>
      </c>
      <c r="Q38" s="24">
        <v>156</v>
      </c>
      <c r="R38" s="24">
        <v>195</v>
      </c>
      <c r="S38" s="24">
        <v>139</v>
      </c>
      <c r="T38" s="24">
        <v>205</v>
      </c>
      <c r="U38" s="24">
        <v>183</v>
      </c>
      <c r="V38" s="24">
        <v>172</v>
      </c>
      <c r="W38" s="25">
        <v>1050</v>
      </c>
      <c r="X38" s="24">
        <v>158</v>
      </c>
      <c r="Y38" s="24">
        <v>195</v>
      </c>
      <c r="Z38" s="24">
        <v>192</v>
      </c>
      <c r="AA38" s="24">
        <v>175</v>
      </c>
      <c r="AB38" s="24">
        <v>189</v>
      </c>
      <c r="AC38" s="24">
        <v>208</v>
      </c>
      <c r="AD38" s="25">
        <v>1117</v>
      </c>
      <c r="AE38" s="24">
        <v>187</v>
      </c>
      <c r="AF38" s="24">
        <v>192</v>
      </c>
      <c r="AG38" s="24">
        <v>182</v>
      </c>
      <c r="AH38" s="24">
        <v>161</v>
      </c>
      <c r="AI38" s="24">
        <v>183</v>
      </c>
      <c r="AJ38" s="24">
        <v>212</v>
      </c>
      <c r="AK38" s="25">
        <v>1117</v>
      </c>
      <c r="AL38" s="26">
        <v>182.36666666666667</v>
      </c>
    </row>
    <row r="39" spans="1:38" ht="15">
      <c r="A39" s="31"/>
      <c r="B39" s="103" t="s">
        <v>247</v>
      </c>
      <c r="C39" s="27"/>
      <c r="D39" s="27"/>
      <c r="E39" s="27"/>
      <c r="F39" s="27"/>
      <c r="G39" s="27"/>
      <c r="H39" s="27"/>
      <c r="I39" s="28">
        <v>3232</v>
      </c>
      <c r="J39" s="27"/>
      <c r="K39" s="27"/>
      <c r="L39" s="27"/>
      <c r="M39" s="27"/>
      <c r="N39" s="27"/>
      <c r="O39" s="27"/>
      <c r="P39" s="28">
        <v>3008</v>
      </c>
      <c r="Q39" s="27"/>
      <c r="R39" s="27"/>
      <c r="S39" s="27"/>
      <c r="T39" s="27"/>
      <c r="U39" s="27"/>
      <c r="V39" s="27"/>
      <c r="W39" s="28">
        <v>2988</v>
      </c>
      <c r="X39" s="27"/>
      <c r="Y39" s="27"/>
      <c r="Z39" s="27"/>
      <c r="AA39" s="27"/>
      <c r="AB39" s="27"/>
      <c r="AC39" s="27"/>
      <c r="AD39" s="28">
        <v>3004</v>
      </c>
      <c r="AE39" s="27"/>
      <c r="AF39" s="27"/>
      <c r="AG39" s="27"/>
      <c r="AH39" s="27"/>
      <c r="AI39" s="27"/>
      <c r="AJ39" s="27"/>
      <c r="AK39" s="28">
        <v>2096</v>
      </c>
      <c r="AL39" s="29">
        <v>171.1851851851852</v>
      </c>
    </row>
    <row r="40" spans="1:38" ht="15">
      <c r="A40" s="30">
        <v>10</v>
      </c>
      <c r="B40" s="23" t="s">
        <v>266</v>
      </c>
      <c r="C40" s="24">
        <v>134</v>
      </c>
      <c r="D40" s="24">
        <v>160</v>
      </c>
      <c r="E40" s="24">
        <v>137</v>
      </c>
      <c r="F40" s="24">
        <v>153</v>
      </c>
      <c r="G40" s="24">
        <v>151</v>
      </c>
      <c r="H40" s="24">
        <v>181</v>
      </c>
      <c r="I40" s="25">
        <v>916</v>
      </c>
      <c r="J40" s="24">
        <v>124</v>
      </c>
      <c r="K40" s="24">
        <v>182</v>
      </c>
      <c r="L40" s="24">
        <v>137</v>
      </c>
      <c r="M40" s="24">
        <v>106</v>
      </c>
      <c r="N40" s="24">
        <v>154</v>
      </c>
      <c r="O40" s="24">
        <v>148</v>
      </c>
      <c r="P40" s="25">
        <v>851</v>
      </c>
      <c r="Q40" s="24">
        <v>205</v>
      </c>
      <c r="R40" s="24">
        <v>201</v>
      </c>
      <c r="S40" s="24">
        <v>138</v>
      </c>
      <c r="T40" s="24">
        <v>160</v>
      </c>
      <c r="U40" s="24">
        <v>176</v>
      </c>
      <c r="V40" s="24">
        <v>196</v>
      </c>
      <c r="W40" s="25">
        <v>1076</v>
      </c>
      <c r="X40" s="24">
        <v>212</v>
      </c>
      <c r="Y40" s="24">
        <v>157</v>
      </c>
      <c r="Z40" s="24">
        <v>164</v>
      </c>
      <c r="AA40" s="24">
        <v>159</v>
      </c>
      <c r="AB40" s="24">
        <v>192</v>
      </c>
      <c r="AC40" s="24">
        <v>183</v>
      </c>
      <c r="AD40" s="25">
        <v>1067</v>
      </c>
      <c r="AE40" s="24">
        <v>152</v>
      </c>
      <c r="AF40" s="24">
        <v>203</v>
      </c>
      <c r="AG40" s="24">
        <v>156</v>
      </c>
      <c r="AH40" s="24">
        <v>149</v>
      </c>
      <c r="AI40" s="24">
        <v>137</v>
      </c>
      <c r="AJ40" s="24">
        <v>187</v>
      </c>
      <c r="AK40" s="25">
        <v>984</v>
      </c>
      <c r="AL40" s="26">
        <v>163.13333333333333</v>
      </c>
    </row>
    <row r="41" spans="1:38" ht="15">
      <c r="A41" s="30"/>
      <c r="B41" s="23" t="s">
        <v>284</v>
      </c>
      <c r="C41" s="24">
        <v>138</v>
      </c>
      <c r="D41" s="24">
        <v>184</v>
      </c>
      <c r="E41" s="24">
        <v>131</v>
      </c>
      <c r="F41" s="24">
        <v>159</v>
      </c>
      <c r="G41" s="24">
        <v>157</v>
      </c>
      <c r="H41" s="24">
        <v>123</v>
      </c>
      <c r="I41" s="25">
        <v>892</v>
      </c>
      <c r="J41" s="24">
        <v>130</v>
      </c>
      <c r="K41" s="24">
        <v>170</v>
      </c>
      <c r="L41" s="24">
        <v>159</v>
      </c>
      <c r="M41" s="24">
        <v>211</v>
      </c>
      <c r="N41" s="24">
        <v>185</v>
      </c>
      <c r="O41" s="24">
        <v>173</v>
      </c>
      <c r="P41" s="25">
        <v>1028</v>
      </c>
      <c r="Q41" s="24">
        <v>159</v>
      </c>
      <c r="R41" s="24">
        <v>222</v>
      </c>
      <c r="S41" s="24">
        <v>148</v>
      </c>
      <c r="T41" s="24">
        <v>169</v>
      </c>
      <c r="U41" s="24">
        <v>129</v>
      </c>
      <c r="V41" s="24">
        <v>199</v>
      </c>
      <c r="W41" s="25">
        <v>1026</v>
      </c>
      <c r="X41" s="24">
        <v>139</v>
      </c>
      <c r="Y41" s="24">
        <v>153</v>
      </c>
      <c r="Z41" s="24">
        <v>147</v>
      </c>
      <c r="AA41" s="24">
        <v>163</v>
      </c>
      <c r="AB41" s="24">
        <v>146</v>
      </c>
      <c r="AC41" s="24">
        <v>142</v>
      </c>
      <c r="AD41" s="25">
        <v>890</v>
      </c>
      <c r="AE41" s="24">
        <v>168</v>
      </c>
      <c r="AF41" s="24">
        <v>120</v>
      </c>
      <c r="AG41" s="24">
        <v>125</v>
      </c>
      <c r="AH41" s="24">
        <v>189</v>
      </c>
      <c r="AI41" s="24">
        <v>180</v>
      </c>
      <c r="AJ41" s="24">
        <v>256</v>
      </c>
      <c r="AK41" s="25">
        <v>1038</v>
      </c>
      <c r="AL41" s="26">
        <v>162.46666666666667</v>
      </c>
    </row>
    <row r="42" spans="1:38" ht="15">
      <c r="A42" s="30"/>
      <c r="B42" s="23" t="s">
        <v>285</v>
      </c>
      <c r="C42" s="24">
        <v>144</v>
      </c>
      <c r="D42" s="24">
        <v>147</v>
      </c>
      <c r="E42" s="24">
        <v>146</v>
      </c>
      <c r="F42" s="24">
        <v>169</v>
      </c>
      <c r="G42" s="24">
        <v>140</v>
      </c>
      <c r="H42" s="24">
        <v>202</v>
      </c>
      <c r="I42" s="25">
        <v>948</v>
      </c>
      <c r="J42" s="24">
        <v>181</v>
      </c>
      <c r="K42" s="24">
        <v>138</v>
      </c>
      <c r="L42" s="24">
        <v>140</v>
      </c>
      <c r="M42" s="24">
        <v>147</v>
      </c>
      <c r="N42" s="24">
        <v>119</v>
      </c>
      <c r="O42" s="24">
        <v>183</v>
      </c>
      <c r="P42" s="25">
        <v>908</v>
      </c>
      <c r="Q42" s="24">
        <v>159</v>
      </c>
      <c r="R42" s="24">
        <v>152</v>
      </c>
      <c r="S42" s="24">
        <v>184</v>
      </c>
      <c r="T42" s="24">
        <v>176</v>
      </c>
      <c r="U42" s="24">
        <v>200</v>
      </c>
      <c r="V42" s="24">
        <v>182</v>
      </c>
      <c r="W42" s="25">
        <v>1053</v>
      </c>
      <c r="X42" s="24">
        <v>129</v>
      </c>
      <c r="Y42" s="24">
        <v>183</v>
      </c>
      <c r="Z42" s="24">
        <v>202</v>
      </c>
      <c r="AA42" s="24">
        <v>196</v>
      </c>
      <c r="AB42" s="24">
        <v>150</v>
      </c>
      <c r="AC42" s="24">
        <v>152</v>
      </c>
      <c r="AD42" s="25">
        <v>1012</v>
      </c>
      <c r="AE42" s="24">
        <v>198</v>
      </c>
      <c r="AF42" s="24">
        <v>187</v>
      </c>
      <c r="AG42" s="24">
        <v>156</v>
      </c>
      <c r="AH42" s="24">
        <v>184</v>
      </c>
      <c r="AI42" s="24">
        <v>156</v>
      </c>
      <c r="AJ42" s="24">
        <v>183</v>
      </c>
      <c r="AK42" s="25">
        <v>1064</v>
      </c>
      <c r="AL42" s="26">
        <v>166.16666666666666</v>
      </c>
    </row>
    <row r="43" spans="1:38" ht="15">
      <c r="A43" s="31"/>
      <c r="B43" s="103" t="s">
        <v>177</v>
      </c>
      <c r="C43" s="27"/>
      <c r="D43" s="27"/>
      <c r="E43" s="27"/>
      <c r="F43" s="27"/>
      <c r="G43" s="27"/>
      <c r="H43" s="27"/>
      <c r="I43" s="28">
        <v>2756</v>
      </c>
      <c r="J43" s="27"/>
      <c r="K43" s="27"/>
      <c r="L43" s="27"/>
      <c r="M43" s="27"/>
      <c r="N43" s="27"/>
      <c r="O43" s="27"/>
      <c r="P43" s="28">
        <v>2787</v>
      </c>
      <c r="Q43" s="27"/>
      <c r="R43" s="27"/>
      <c r="S43" s="27"/>
      <c r="T43" s="27"/>
      <c r="U43" s="27"/>
      <c r="V43" s="27"/>
      <c r="W43" s="28">
        <v>3155</v>
      </c>
      <c r="X43" s="27"/>
      <c r="Y43" s="27"/>
      <c r="Z43" s="27"/>
      <c r="AA43" s="27"/>
      <c r="AB43" s="27"/>
      <c r="AC43" s="27"/>
      <c r="AD43" s="28">
        <v>2969</v>
      </c>
      <c r="AE43" s="27"/>
      <c r="AF43" s="27"/>
      <c r="AG43" s="27"/>
      <c r="AH43" s="27"/>
      <c r="AI43" s="27"/>
      <c r="AJ43" s="27"/>
      <c r="AK43" s="28">
        <v>3086</v>
      </c>
      <c r="AL43" s="29">
        <v>170.55555555555554</v>
      </c>
    </row>
    <row r="44" spans="1:38" ht="15">
      <c r="A44" s="30">
        <v>11</v>
      </c>
      <c r="B44" s="23" t="s">
        <v>278</v>
      </c>
      <c r="C44" s="24">
        <v>158</v>
      </c>
      <c r="D44" s="24">
        <v>133</v>
      </c>
      <c r="E44" s="24">
        <v>169</v>
      </c>
      <c r="F44" s="24">
        <v>159</v>
      </c>
      <c r="G44" s="24">
        <v>159</v>
      </c>
      <c r="H44" s="24">
        <v>142</v>
      </c>
      <c r="I44" s="25">
        <v>920</v>
      </c>
      <c r="J44" s="24">
        <v>171</v>
      </c>
      <c r="K44" s="24">
        <v>169</v>
      </c>
      <c r="L44" s="24">
        <v>189</v>
      </c>
      <c r="M44" s="24">
        <v>124</v>
      </c>
      <c r="N44" s="24">
        <v>182</v>
      </c>
      <c r="O44" s="24">
        <v>177</v>
      </c>
      <c r="P44" s="25">
        <v>1012</v>
      </c>
      <c r="Q44" s="24">
        <v>146</v>
      </c>
      <c r="R44" s="24">
        <v>139</v>
      </c>
      <c r="S44" s="24">
        <v>140</v>
      </c>
      <c r="T44" s="24">
        <v>180</v>
      </c>
      <c r="U44" s="24">
        <v>140</v>
      </c>
      <c r="V44" s="24">
        <v>194</v>
      </c>
      <c r="W44" s="25">
        <v>939</v>
      </c>
      <c r="X44" s="24">
        <v>136</v>
      </c>
      <c r="Y44" s="24">
        <v>164</v>
      </c>
      <c r="Z44" s="24">
        <v>179</v>
      </c>
      <c r="AA44" s="24">
        <v>177</v>
      </c>
      <c r="AB44" s="24">
        <v>147</v>
      </c>
      <c r="AC44" s="24">
        <v>182</v>
      </c>
      <c r="AD44" s="25">
        <v>985</v>
      </c>
      <c r="AE44" s="24">
        <v>158</v>
      </c>
      <c r="AF44" s="24">
        <v>159</v>
      </c>
      <c r="AG44" s="24">
        <v>141</v>
      </c>
      <c r="AH44" s="24">
        <v>190</v>
      </c>
      <c r="AI44" s="24">
        <v>182</v>
      </c>
      <c r="AJ44" s="24">
        <v>191</v>
      </c>
      <c r="AK44" s="25">
        <v>1021</v>
      </c>
      <c r="AL44" s="26">
        <v>162.56666666666666</v>
      </c>
    </row>
    <row r="45" spans="1:38" ht="15">
      <c r="A45" s="30"/>
      <c r="B45" s="23" t="s">
        <v>277</v>
      </c>
      <c r="C45" s="24">
        <v>158</v>
      </c>
      <c r="D45" s="24">
        <v>160</v>
      </c>
      <c r="E45" s="24">
        <v>156</v>
      </c>
      <c r="F45" s="24">
        <v>190</v>
      </c>
      <c r="G45" s="24">
        <v>152</v>
      </c>
      <c r="H45" s="24">
        <v>176</v>
      </c>
      <c r="I45" s="25">
        <v>992</v>
      </c>
      <c r="J45" s="24">
        <v>182</v>
      </c>
      <c r="K45" s="24">
        <v>188</v>
      </c>
      <c r="L45" s="24">
        <v>153</v>
      </c>
      <c r="M45" s="24">
        <v>205</v>
      </c>
      <c r="N45" s="24">
        <v>200</v>
      </c>
      <c r="O45" s="24">
        <v>186</v>
      </c>
      <c r="P45" s="25">
        <v>1114</v>
      </c>
      <c r="Q45" s="24">
        <v>185</v>
      </c>
      <c r="R45" s="24">
        <v>224</v>
      </c>
      <c r="S45" s="24">
        <v>182</v>
      </c>
      <c r="T45" s="24">
        <v>162</v>
      </c>
      <c r="U45" s="24">
        <v>200</v>
      </c>
      <c r="V45" s="24">
        <v>147</v>
      </c>
      <c r="W45" s="25">
        <v>1100</v>
      </c>
      <c r="X45" s="24">
        <v>146</v>
      </c>
      <c r="Y45" s="24">
        <v>192</v>
      </c>
      <c r="Z45" s="24">
        <v>139</v>
      </c>
      <c r="AA45" s="24">
        <v>137</v>
      </c>
      <c r="AB45" s="24">
        <v>226</v>
      </c>
      <c r="AC45" s="24">
        <v>229</v>
      </c>
      <c r="AD45" s="25">
        <v>1069</v>
      </c>
      <c r="AE45" s="24">
        <v>136</v>
      </c>
      <c r="AF45" s="24">
        <v>170</v>
      </c>
      <c r="AG45" s="24">
        <v>193</v>
      </c>
      <c r="AH45" s="24">
        <v>169</v>
      </c>
      <c r="AI45" s="24">
        <v>171</v>
      </c>
      <c r="AJ45" s="24">
        <v>213</v>
      </c>
      <c r="AK45" s="25">
        <v>1052</v>
      </c>
      <c r="AL45" s="26">
        <v>177.56666666666666</v>
      </c>
    </row>
    <row r="46" spans="1:38" ht="15">
      <c r="A46" s="30"/>
      <c r="B46" s="23" t="s">
        <v>220</v>
      </c>
      <c r="C46" s="24">
        <v>172</v>
      </c>
      <c r="D46" s="24">
        <v>119</v>
      </c>
      <c r="E46" s="24">
        <v>187</v>
      </c>
      <c r="F46" s="24">
        <v>149</v>
      </c>
      <c r="G46" s="24">
        <v>164</v>
      </c>
      <c r="H46" s="24">
        <v>149</v>
      </c>
      <c r="I46" s="25">
        <v>940</v>
      </c>
      <c r="J46" s="24">
        <v>132</v>
      </c>
      <c r="K46" s="24">
        <v>156</v>
      </c>
      <c r="L46" s="24">
        <v>129</v>
      </c>
      <c r="M46" s="24">
        <v>154</v>
      </c>
      <c r="N46" s="24">
        <v>171</v>
      </c>
      <c r="O46" s="24">
        <v>150</v>
      </c>
      <c r="P46" s="25">
        <v>892</v>
      </c>
      <c r="Q46" s="24">
        <v>171</v>
      </c>
      <c r="R46" s="24">
        <v>181</v>
      </c>
      <c r="S46" s="24">
        <v>159</v>
      </c>
      <c r="T46" s="24">
        <v>157</v>
      </c>
      <c r="U46" s="24">
        <v>168</v>
      </c>
      <c r="V46" s="24">
        <v>150</v>
      </c>
      <c r="W46" s="25">
        <v>986</v>
      </c>
      <c r="X46" s="24">
        <v>175</v>
      </c>
      <c r="Y46" s="24">
        <v>182</v>
      </c>
      <c r="Z46" s="24">
        <v>168</v>
      </c>
      <c r="AA46" s="24">
        <v>186</v>
      </c>
      <c r="AB46" s="24">
        <v>199</v>
      </c>
      <c r="AC46" s="24">
        <v>168</v>
      </c>
      <c r="AD46" s="25">
        <v>1078</v>
      </c>
      <c r="AE46" s="24">
        <v>133</v>
      </c>
      <c r="AF46" s="24">
        <v>180</v>
      </c>
      <c r="AG46" s="24">
        <v>152</v>
      </c>
      <c r="AH46" s="24">
        <v>153</v>
      </c>
      <c r="AI46" s="24">
        <v>161</v>
      </c>
      <c r="AJ46" s="24">
        <v>146</v>
      </c>
      <c r="AK46" s="25">
        <v>925</v>
      </c>
      <c r="AL46" s="26">
        <v>160.7</v>
      </c>
    </row>
    <row r="47" spans="1:38" ht="15">
      <c r="A47" s="31"/>
      <c r="B47" s="103" t="s">
        <v>279</v>
      </c>
      <c r="C47" s="27"/>
      <c r="D47" s="27"/>
      <c r="E47" s="27"/>
      <c r="F47" s="27"/>
      <c r="G47" s="27"/>
      <c r="H47" s="27"/>
      <c r="I47" s="28">
        <v>2852</v>
      </c>
      <c r="J47" s="27"/>
      <c r="K47" s="27"/>
      <c r="L47" s="27"/>
      <c r="M47" s="27"/>
      <c r="N47" s="27"/>
      <c r="O47" s="27"/>
      <c r="P47" s="28">
        <v>3018</v>
      </c>
      <c r="Q47" s="27"/>
      <c r="R47" s="27"/>
      <c r="S47" s="27"/>
      <c r="T47" s="27"/>
      <c r="U47" s="27"/>
      <c r="V47" s="27"/>
      <c r="W47" s="28">
        <v>3025</v>
      </c>
      <c r="X47" s="27"/>
      <c r="Y47" s="27"/>
      <c r="Z47" s="27"/>
      <c r="AA47" s="27"/>
      <c r="AB47" s="27"/>
      <c r="AC47" s="27"/>
      <c r="AD47" s="28">
        <v>3132</v>
      </c>
      <c r="AE47" s="27"/>
      <c r="AF47" s="27"/>
      <c r="AG47" s="27"/>
      <c r="AH47" s="27"/>
      <c r="AI47" s="27"/>
      <c r="AJ47" s="27"/>
      <c r="AK47" s="28">
        <v>2998</v>
      </c>
      <c r="AL47" s="29">
        <v>169.90740740740742</v>
      </c>
    </row>
    <row r="48" spans="1:38" ht="15">
      <c r="A48" s="30">
        <v>12</v>
      </c>
      <c r="B48" s="23" t="s">
        <v>305</v>
      </c>
      <c r="C48" s="24">
        <v>120</v>
      </c>
      <c r="D48" s="24">
        <v>171</v>
      </c>
      <c r="E48" s="24">
        <v>208</v>
      </c>
      <c r="F48" s="24">
        <v>145</v>
      </c>
      <c r="G48" s="24">
        <v>197</v>
      </c>
      <c r="H48" s="24">
        <v>179</v>
      </c>
      <c r="I48" s="25">
        <v>1020</v>
      </c>
      <c r="J48" s="24">
        <v>138</v>
      </c>
      <c r="K48" s="24">
        <v>165</v>
      </c>
      <c r="L48" s="24">
        <v>130</v>
      </c>
      <c r="M48" s="24">
        <v>140</v>
      </c>
      <c r="N48" s="24">
        <v>161</v>
      </c>
      <c r="O48" s="24">
        <v>170</v>
      </c>
      <c r="P48" s="25">
        <v>904</v>
      </c>
      <c r="Q48" s="24">
        <v>169</v>
      </c>
      <c r="R48" s="24">
        <v>191</v>
      </c>
      <c r="S48" s="24">
        <v>165</v>
      </c>
      <c r="T48" s="24">
        <v>156</v>
      </c>
      <c r="U48" s="24">
        <v>131</v>
      </c>
      <c r="V48" s="24">
        <v>149</v>
      </c>
      <c r="W48" s="25">
        <v>961</v>
      </c>
      <c r="X48" s="24">
        <v>141</v>
      </c>
      <c r="Y48" s="24">
        <v>182</v>
      </c>
      <c r="Z48" s="24">
        <v>150</v>
      </c>
      <c r="AA48" s="24">
        <v>193</v>
      </c>
      <c r="AB48" s="24">
        <v>150</v>
      </c>
      <c r="AC48" s="24">
        <v>160</v>
      </c>
      <c r="AD48" s="25">
        <v>976</v>
      </c>
      <c r="AE48" s="24">
        <v>163</v>
      </c>
      <c r="AF48" s="24">
        <v>155</v>
      </c>
      <c r="AG48" s="24">
        <v>137</v>
      </c>
      <c r="AH48" s="24">
        <v>191</v>
      </c>
      <c r="AI48" s="24">
        <v>163</v>
      </c>
      <c r="AJ48" s="24">
        <v>208</v>
      </c>
      <c r="AK48" s="25">
        <v>1017</v>
      </c>
      <c r="AL48" s="26">
        <v>162.6</v>
      </c>
    </row>
    <row r="49" spans="1:38" ht="15">
      <c r="A49" s="30"/>
      <c r="B49" s="23" t="s">
        <v>213</v>
      </c>
      <c r="C49" s="24">
        <v>157</v>
      </c>
      <c r="D49" s="24">
        <v>194</v>
      </c>
      <c r="E49" s="24">
        <v>211</v>
      </c>
      <c r="F49" s="24">
        <v>181</v>
      </c>
      <c r="G49" s="24">
        <v>157</v>
      </c>
      <c r="H49" s="24">
        <v>171</v>
      </c>
      <c r="I49" s="25">
        <v>1071</v>
      </c>
      <c r="J49" s="24">
        <v>153</v>
      </c>
      <c r="K49" s="24">
        <v>153</v>
      </c>
      <c r="L49" s="24">
        <v>194</v>
      </c>
      <c r="M49" s="24">
        <v>126</v>
      </c>
      <c r="N49" s="24">
        <v>185</v>
      </c>
      <c r="O49" s="24">
        <v>139</v>
      </c>
      <c r="P49" s="25">
        <v>950</v>
      </c>
      <c r="Q49" s="24">
        <v>140</v>
      </c>
      <c r="R49" s="24">
        <v>165</v>
      </c>
      <c r="S49" s="24">
        <v>158</v>
      </c>
      <c r="T49" s="24">
        <v>189</v>
      </c>
      <c r="U49" s="24">
        <v>208</v>
      </c>
      <c r="V49" s="24">
        <v>175</v>
      </c>
      <c r="W49" s="25">
        <v>1035</v>
      </c>
      <c r="X49" s="24">
        <v>186</v>
      </c>
      <c r="Y49" s="24">
        <v>177</v>
      </c>
      <c r="Z49" s="24">
        <v>204</v>
      </c>
      <c r="AA49" s="24">
        <v>172</v>
      </c>
      <c r="AB49" s="24">
        <v>161</v>
      </c>
      <c r="AC49" s="24">
        <v>192</v>
      </c>
      <c r="AD49" s="25">
        <v>1092</v>
      </c>
      <c r="AE49" s="24">
        <v>0</v>
      </c>
      <c r="AF49" s="24">
        <v>0</v>
      </c>
      <c r="AG49" s="24">
        <v>0</v>
      </c>
      <c r="AH49" s="24">
        <v>0</v>
      </c>
      <c r="AI49" s="24">
        <v>0</v>
      </c>
      <c r="AJ49" s="24">
        <v>0</v>
      </c>
      <c r="AK49" s="25">
        <v>0</v>
      </c>
      <c r="AL49" s="26">
        <v>172.83333333333334</v>
      </c>
    </row>
    <row r="50" spans="1:38" ht="15">
      <c r="A50" s="30"/>
      <c r="B50" s="23" t="s">
        <v>276</v>
      </c>
      <c r="C50" s="24">
        <v>128</v>
      </c>
      <c r="D50" s="24">
        <v>132</v>
      </c>
      <c r="E50" s="24">
        <v>144</v>
      </c>
      <c r="F50" s="24">
        <v>165</v>
      </c>
      <c r="G50" s="24">
        <v>125</v>
      </c>
      <c r="H50" s="24">
        <v>136</v>
      </c>
      <c r="I50" s="25">
        <v>830</v>
      </c>
      <c r="J50" s="24">
        <v>138</v>
      </c>
      <c r="K50" s="24">
        <v>109</v>
      </c>
      <c r="L50" s="24">
        <v>138</v>
      </c>
      <c r="M50" s="24">
        <v>148</v>
      </c>
      <c r="N50" s="24">
        <v>182</v>
      </c>
      <c r="O50" s="24">
        <v>143</v>
      </c>
      <c r="P50" s="25">
        <v>858</v>
      </c>
      <c r="Q50" s="24">
        <v>190</v>
      </c>
      <c r="R50" s="24">
        <v>165</v>
      </c>
      <c r="S50" s="24">
        <v>226</v>
      </c>
      <c r="T50" s="24">
        <v>166</v>
      </c>
      <c r="U50" s="24">
        <v>204</v>
      </c>
      <c r="V50" s="24">
        <v>177</v>
      </c>
      <c r="W50" s="25">
        <v>1128</v>
      </c>
      <c r="X50" s="24">
        <v>184</v>
      </c>
      <c r="Y50" s="24">
        <v>170</v>
      </c>
      <c r="Z50" s="24">
        <v>188</v>
      </c>
      <c r="AA50" s="24">
        <v>154</v>
      </c>
      <c r="AB50" s="24">
        <v>163</v>
      </c>
      <c r="AC50" s="24">
        <v>181</v>
      </c>
      <c r="AD50" s="25">
        <v>1040</v>
      </c>
      <c r="AE50" s="24">
        <v>180</v>
      </c>
      <c r="AF50" s="24">
        <v>126</v>
      </c>
      <c r="AG50" s="24">
        <v>136</v>
      </c>
      <c r="AH50" s="24">
        <v>181</v>
      </c>
      <c r="AI50" s="24">
        <v>176</v>
      </c>
      <c r="AJ50" s="24">
        <v>172</v>
      </c>
      <c r="AK50" s="25">
        <v>971</v>
      </c>
      <c r="AL50" s="26">
        <v>160.9</v>
      </c>
    </row>
    <row r="51" spans="1:38" ht="15">
      <c r="A51" s="31"/>
      <c r="B51" s="103" t="s">
        <v>269</v>
      </c>
      <c r="C51" s="27"/>
      <c r="D51" s="27"/>
      <c r="E51" s="27"/>
      <c r="F51" s="27"/>
      <c r="G51" s="27"/>
      <c r="H51" s="27"/>
      <c r="I51" s="28">
        <v>2921</v>
      </c>
      <c r="J51" s="27"/>
      <c r="K51" s="27"/>
      <c r="L51" s="27"/>
      <c r="M51" s="27"/>
      <c r="N51" s="27"/>
      <c r="O51" s="27"/>
      <c r="P51" s="28">
        <v>2712</v>
      </c>
      <c r="Q51" s="27"/>
      <c r="R51" s="27"/>
      <c r="S51" s="27"/>
      <c r="T51" s="27"/>
      <c r="U51" s="27"/>
      <c r="V51" s="27"/>
      <c r="W51" s="28">
        <v>3124</v>
      </c>
      <c r="X51" s="27"/>
      <c r="Y51" s="27"/>
      <c r="Z51" s="27"/>
      <c r="AA51" s="27"/>
      <c r="AB51" s="27"/>
      <c r="AC51" s="27"/>
      <c r="AD51" s="28">
        <v>3108</v>
      </c>
      <c r="AE51" s="27"/>
      <c r="AF51" s="27"/>
      <c r="AG51" s="27"/>
      <c r="AH51" s="27"/>
      <c r="AI51" s="27"/>
      <c r="AJ51" s="27"/>
      <c r="AK51" s="28">
        <v>1988</v>
      </c>
      <c r="AL51" s="29">
        <v>169.5</v>
      </c>
    </row>
    <row r="52" spans="1:38" ht="15">
      <c r="A52" s="30">
        <v>13</v>
      </c>
      <c r="B52" s="23" t="s">
        <v>215</v>
      </c>
      <c r="C52" s="24">
        <v>169</v>
      </c>
      <c r="D52" s="24">
        <v>118</v>
      </c>
      <c r="E52" s="24">
        <v>140</v>
      </c>
      <c r="F52" s="24">
        <v>147</v>
      </c>
      <c r="G52" s="24">
        <v>152</v>
      </c>
      <c r="H52" s="24">
        <v>168</v>
      </c>
      <c r="I52" s="25">
        <v>894</v>
      </c>
      <c r="J52" s="24">
        <v>154</v>
      </c>
      <c r="K52" s="24">
        <v>173</v>
      </c>
      <c r="L52" s="24">
        <v>235.1</v>
      </c>
      <c r="M52" s="24">
        <v>145</v>
      </c>
      <c r="N52" s="24">
        <v>127</v>
      </c>
      <c r="O52" s="24">
        <v>170</v>
      </c>
      <c r="P52" s="25">
        <v>1004.1</v>
      </c>
      <c r="Q52" s="24">
        <v>203</v>
      </c>
      <c r="R52" s="24">
        <v>173</v>
      </c>
      <c r="S52" s="24">
        <v>172</v>
      </c>
      <c r="T52" s="24">
        <v>180</v>
      </c>
      <c r="U52" s="24">
        <v>184</v>
      </c>
      <c r="V52" s="24">
        <v>168</v>
      </c>
      <c r="W52" s="25">
        <v>1080</v>
      </c>
      <c r="X52" s="24">
        <v>186</v>
      </c>
      <c r="Y52" s="24">
        <v>172</v>
      </c>
      <c r="Z52" s="24">
        <v>168</v>
      </c>
      <c r="AA52" s="24">
        <v>155</v>
      </c>
      <c r="AB52" s="24">
        <v>207</v>
      </c>
      <c r="AC52" s="24">
        <v>148</v>
      </c>
      <c r="AD52" s="25">
        <v>1036</v>
      </c>
      <c r="AE52" s="24">
        <v>178</v>
      </c>
      <c r="AF52" s="24">
        <v>181</v>
      </c>
      <c r="AG52" s="24">
        <v>215</v>
      </c>
      <c r="AH52" s="24">
        <v>177</v>
      </c>
      <c r="AI52" s="24">
        <v>179</v>
      </c>
      <c r="AJ52" s="24">
        <v>205</v>
      </c>
      <c r="AK52" s="25">
        <v>1135</v>
      </c>
      <c r="AL52" s="26">
        <v>171.63666666666668</v>
      </c>
    </row>
    <row r="53" spans="1:38" ht="15">
      <c r="A53" s="30"/>
      <c r="B53" s="23" t="s">
        <v>219</v>
      </c>
      <c r="C53" s="24">
        <v>109</v>
      </c>
      <c r="D53" s="24">
        <v>122</v>
      </c>
      <c r="E53" s="24">
        <v>151</v>
      </c>
      <c r="F53" s="24">
        <v>126</v>
      </c>
      <c r="G53" s="24">
        <v>112</v>
      </c>
      <c r="H53" s="24">
        <v>128</v>
      </c>
      <c r="I53" s="25">
        <v>748</v>
      </c>
      <c r="J53" s="24">
        <v>165</v>
      </c>
      <c r="K53" s="24">
        <v>179</v>
      </c>
      <c r="L53" s="24">
        <v>159</v>
      </c>
      <c r="M53" s="24">
        <v>153</v>
      </c>
      <c r="N53" s="24">
        <v>181</v>
      </c>
      <c r="O53" s="24">
        <v>164</v>
      </c>
      <c r="P53" s="25">
        <v>1001</v>
      </c>
      <c r="Q53" s="24">
        <v>210</v>
      </c>
      <c r="R53" s="24">
        <v>162</v>
      </c>
      <c r="S53" s="24">
        <v>156</v>
      </c>
      <c r="T53" s="24">
        <v>185</v>
      </c>
      <c r="U53" s="24">
        <v>139</v>
      </c>
      <c r="V53" s="24">
        <v>183</v>
      </c>
      <c r="W53" s="25">
        <v>1035</v>
      </c>
      <c r="X53" s="24">
        <v>142</v>
      </c>
      <c r="Y53" s="24">
        <v>172</v>
      </c>
      <c r="Z53" s="24">
        <v>163</v>
      </c>
      <c r="AA53" s="24">
        <v>164</v>
      </c>
      <c r="AB53" s="24">
        <v>147</v>
      </c>
      <c r="AC53" s="24">
        <v>185</v>
      </c>
      <c r="AD53" s="25">
        <v>973</v>
      </c>
      <c r="AE53" s="24">
        <v>150</v>
      </c>
      <c r="AF53" s="24">
        <v>165</v>
      </c>
      <c r="AG53" s="24">
        <v>151</v>
      </c>
      <c r="AH53" s="24">
        <v>173</v>
      </c>
      <c r="AI53" s="24">
        <v>138</v>
      </c>
      <c r="AJ53" s="24">
        <v>141</v>
      </c>
      <c r="AK53" s="25">
        <v>918</v>
      </c>
      <c r="AL53" s="26">
        <v>155.83333333333334</v>
      </c>
    </row>
    <row r="54" spans="1:38" ht="15">
      <c r="A54" s="30"/>
      <c r="B54" s="23" t="s">
        <v>222</v>
      </c>
      <c r="C54" s="24">
        <v>165</v>
      </c>
      <c r="D54" s="24">
        <v>139</v>
      </c>
      <c r="E54" s="24">
        <v>122</v>
      </c>
      <c r="F54" s="24">
        <v>132</v>
      </c>
      <c r="G54" s="24">
        <v>129</v>
      </c>
      <c r="H54" s="24">
        <v>98</v>
      </c>
      <c r="I54" s="25">
        <v>785</v>
      </c>
      <c r="J54" s="24">
        <v>166</v>
      </c>
      <c r="K54" s="24">
        <v>152</v>
      </c>
      <c r="L54" s="24">
        <v>140</v>
      </c>
      <c r="M54" s="24">
        <v>158</v>
      </c>
      <c r="N54" s="24">
        <v>148</v>
      </c>
      <c r="O54" s="24">
        <v>126</v>
      </c>
      <c r="P54" s="25">
        <v>890</v>
      </c>
      <c r="Q54" s="24">
        <v>158</v>
      </c>
      <c r="R54" s="24">
        <v>150</v>
      </c>
      <c r="S54" s="24">
        <v>179</v>
      </c>
      <c r="T54" s="24">
        <v>149</v>
      </c>
      <c r="U54" s="24">
        <v>168</v>
      </c>
      <c r="V54" s="24">
        <v>166</v>
      </c>
      <c r="W54" s="25">
        <v>970</v>
      </c>
      <c r="X54" s="24">
        <v>100</v>
      </c>
      <c r="Y54" s="24">
        <v>209</v>
      </c>
      <c r="Z54" s="24">
        <v>148</v>
      </c>
      <c r="AA54" s="24">
        <v>155</v>
      </c>
      <c r="AB54" s="24">
        <v>168</v>
      </c>
      <c r="AC54" s="24">
        <v>154</v>
      </c>
      <c r="AD54" s="25">
        <v>934</v>
      </c>
      <c r="AE54" s="24">
        <v>0</v>
      </c>
      <c r="AF54" s="24">
        <v>0</v>
      </c>
      <c r="AG54" s="24">
        <v>0</v>
      </c>
      <c r="AH54" s="24">
        <v>0</v>
      </c>
      <c r="AI54" s="24">
        <v>0</v>
      </c>
      <c r="AJ54" s="24">
        <v>0</v>
      </c>
      <c r="AK54" s="25">
        <v>0</v>
      </c>
      <c r="AL54" s="26">
        <v>149.125</v>
      </c>
    </row>
    <row r="55" spans="1:38" ht="15">
      <c r="A55" s="31"/>
      <c r="B55" s="103" t="s">
        <v>162</v>
      </c>
      <c r="C55" s="27"/>
      <c r="D55" s="27"/>
      <c r="E55" s="27"/>
      <c r="F55" s="27"/>
      <c r="G55" s="27"/>
      <c r="H55" s="27"/>
      <c r="I55" s="28">
        <v>2427</v>
      </c>
      <c r="J55" s="27"/>
      <c r="K55" s="27"/>
      <c r="L55" s="27"/>
      <c r="M55" s="27"/>
      <c r="N55" s="27"/>
      <c r="O55" s="27"/>
      <c r="P55" s="28">
        <v>2895.1</v>
      </c>
      <c r="Q55" s="27"/>
      <c r="R55" s="27"/>
      <c r="S55" s="27"/>
      <c r="T55" s="27"/>
      <c r="U55" s="27"/>
      <c r="V55" s="27"/>
      <c r="W55" s="28">
        <v>3085</v>
      </c>
      <c r="X55" s="27"/>
      <c r="Y55" s="27"/>
      <c r="Z55" s="27"/>
      <c r="AA55" s="27"/>
      <c r="AB55" s="27"/>
      <c r="AC55" s="27"/>
      <c r="AD55" s="28">
        <v>2943</v>
      </c>
      <c r="AE55" s="27"/>
      <c r="AF55" s="27"/>
      <c r="AG55" s="27"/>
      <c r="AH55" s="27"/>
      <c r="AI55" s="27"/>
      <c r="AJ55" s="27"/>
      <c r="AK55" s="28">
        <v>2053</v>
      </c>
      <c r="AL55" s="29">
        <v>165.2425925925926</v>
      </c>
    </row>
    <row r="56" spans="1:38" ht="15">
      <c r="A56" s="30">
        <v>14</v>
      </c>
      <c r="B56" s="23" t="s">
        <v>290</v>
      </c>
      <c r="C56" s="24">
        <v>167</v>
      </c>
      <c r="D56" s="24">
        <v>182</v>
      </c>
      <c r="E56" s="24">
        <v>182</v>
      </c>
      <c r="F56" s="24">
        <v>136</v>
      </c>
      <c r="G56" s="24">
        <v>171</v>
      </c>
      <c r="H56" s="24">
        <v>153</v>
      </c>
      <c r="I56" s="25">
        <v>991</v>
      </c>
      <c r="J56" s="24">
        <v>146</v>
      </c>
      <c r="K56" s="24">
        <v>133</v>
      </c>
      <c r="L56" s="24">
        <v>156</v>
      </c>
      <c r="M56" s="24">
        <v>141</v>
      </c>
      <c r="N56" s="24">
        <v>215</v>
      </c>
      <c r="O56" s="24">
        <v>224</v>
      </c>
      <c r="P56" s="25">
        <v>1015</v>
      </c>
      <c r="Q56" s="24">
        <v>165</v>
      </c>
      <c r="R56" s="24">
        <v>149</v>
      </c>
      <c r="S56" s="24">
        <v>181</v>
      </c>
      <c r="T56" s="24">
        <v>134</v>
      </c>
      <c r="U56" s="24">
        <v>125</v>
      </c>
      <c r="V56" s="24">
        <v>189</v>
      </c>
      <c r="W56" s="25">
        <v>943</v>
      </c>
      <c r="X56" s="24">
        <v>0</v>
      </c>
      <c r="Y56" s="24">
        <v>0</v>
      </c>
      <c r="Z56" s="24">
        <v>0</v>
      </c>
      <c r="AA56" s="24">
        <v>0</v>
      </c>
      <c r="AB56" s="24">
        <v>0</v>
      </c>
      <c r="AC56" s="24">
        <v>0</v>
      </c>
      <c r="AD56" s="25">
        <v>0</v>
      </c>
      <c r="AE56" s="24">
        <v>0</v>
      </c>
      <c r="AF56" s="24">
        <v>0</v>
      </c>
      <c r="AG56" s="24">
        <v>0</v>
      </c>
      <c r="AH56" s="24">
        <v>0</v>
      </c>
      <c r="AI56" s="24">
        <v>0</v>
      </c>
      <c r="AJ56" s="24">
        <v>0</v>
      </c>
      <c r="AK56" s="25">
        <v>0</v>
      </c>
      <c r="AL56" s="26">
        <v>163.83333333333334</v>
      </c>
    </row>
    <row r="57" spans="1:38" ht="15">
      <c r="A57" s="30"/>
      <c r="B57" s="23" t="s">
        <v>291</v>
      </c>
      <c r="C57" s="24">
        <v>146</v>
      </c>
      <c r="D57" s="24">
        <v>137</v>
      </c>
      <c r="E57" s="24">
        <v>162</v>
      </c>
      <c r="F57" s="24">
        <v>203</v>
      </c>
      <c r="G57" s="24">
        <v>182</v>
      </c>
      <c r="H57" s="24">
        <v>158</v>
      </c>
      <c r="I57" s="25">
        <v>988</v>
      </c>
      <c r="J57" s="24">
        <v>164</v>
      </c>
      <c r="K57" s="24">
        <v>167</v>
      </c>
      <c r="L57" s="24">
        <v>153</v>
      </c>
      <c r="M57" s="24">
        <v>143</v>
      </c>
      <c r="N57" s="24">
        <v>183</v>
      </c>
      <c r="O57" s="24">
        <v>170</v>
      </c>
      <c r="P57" s="25">
        <v>980</v>
      </c>
      <c r="Q57" s="24">
        <v>155</v>
      </c>
      <c r="R57" s="24">
        <v>173</v>
      </c>
      <c r="S57" s="24">
        <v>161</v>
      </c>
      <c r="T57" s="24">
        <v>171</v>
      </c>
      <c r="U57" s="24">
        <v>231</v>
      </c>
      <c r="V57" s="24">
        <v>186</v>
      </c>
      <c r="W57" s="25">
        <v>1077</v>
      </c>
      <c r="X57" s="24">
        <v>168</v>
      </c>
      <c r="Y57" s="24">
        <v>164</v>
      </c>
      <c r="Z57" s="24">
        <v>205</v>
      </c>
      <c r="AA57" s="24">
        <v>186</v>
      </c>
      <c r="AB57" s="24">
        <v>164</v>
      </c>
      <c r="AC57" s="24">
        <v>169</v>
      </c>
      <c r="AD57" s="25">
        <v>1056</v>
      </c>
      <c r="AE57" s="24">
        <v>0</v>
      </c>
      <c r="AF57" s="24">
        <v>0</v>
      </c>
      <c r="AG57" s="24">
        <v>0</v>
      </c>
      <c r="AH57" s="24">
        <v>0</v>
      </c>
      <c r="AI57" s="24">
        <v>0</v>
      </c>
      <c r="AJ57" s="24">
        <v>0</v>
      </c>
      <c r="AK57" s="25">
        <v>0</v>
      </c>
      <c r="AL57" s="26">
        <v>170.875</v>
      </c>
    </row>
    <row r="58" spans="1:38" ht="15">
      <c r="A58" s="30"/>
      <c r="B58" s="23" t="s">
        <v>302</v>
      </c>
      <c r="C58" s="24">
        <v>147</v>
      </c>
      <c r="D58" s="24">
        <v>160</v>
      </c>
      <c r="E58" s="24">
        <v>112</v>
      </c>
      <c r="F58" s="24">
        <v>158</v>
      </c>
      <c r="G58" s="24">
        <v>123</v>
      </c>
      <c r="H58" s="24">
        <v>134</v>
      </c>
      <c r="I58" s="25">
        <v>834</v>
      </c>
      <c r="J58" s="24">
        <v>187</v>
      </c>
      <c r="K58" s="24">
        <v>166</v>
      </c>
      <c r="L58" s="24">
        <v>114</v>
      </c>
      <c r="M58" s="24">
        <v>172</v>
      </c>
      <c r="N58" s="24">
        <v>214</v>
      </c>
      <c r="O58" s="24">
        <v>179</v>
      </c>
      <c r="P58" s="25">
        <v>1032</v>
      </c>
      <c r="Q58" s="24">
        <v>125</v>
      </c>
      <c r="R58" s="24">
        <v>133</v>
      </c>
      <c r="S58" s="24">
        <v>170</v>
      </c>
      <c r="T58" s="24">
        <v>110</v>
      </c>
      <c r="U58" s="24">
        <v>144</v>
      </c>
      <c r="V58" s="24">
        <v>189</v>
      </c>
      <c r="W58" s="25">
        <v>871</v>
      </c>
      <c r="X58" s="24">
        <v>0</v>
      </c>
      <c r="Y58" s="24">
        <v>0</v>
      </c>
      <c r="Z58" s="24">
        <v>0</v>
      </c>
      <c r="AA58" s="24">
        <v>0</v>
      </c>
      <c r="AB58" s="24">
        <v>0</v>
      </c>
      <c r="AC58" s="24">
        <v>0</v>
      </c>
      <c r="AD58" s="25">
        <v>0</v>
      </c>
      <c r="AE58" s="24">
        <v>0</v>
      </c>
      <c r="AF58" s="24">
        <v>0</v>
      </c>
      <c r="AG58" s="24">
        <v>0</v>
      </c>
      <c r="AH58" s="24">
        <v>0</v>
      </c>
      <c r="AI58" s="24">
        <v>0</v>
      </c>
      <c r="AJ58" s="24">
        <v>0</v>
      </c>
      <c r="AK58" s="25">
        <v>0</v>
      </c>
      <c r="AL58" s="26">
        <v>152.05555555555554</v>
      </c>
    </row>
    <row r="59" spans="1:38" ht="15">
      <c r="A59" s="31"/>
      <c r="B59" s="103" t="s">
        <v>162</v>
      </c>
      <c r="C59" s="27"/>
      <c r="D59" s="27"/>
      <c r="E59" s="27"/>
      <c r="F59" s="27"/>
      <c r="G59" s="27"/>
      <c r="H59" s="27"/>
      <c r="I59" s="28">
        <v>2813</v>
      </c>
      <c r="J59" s="27"/>
      <c r="K59" s="27"/>
      <c r="L59" s="27"/>
      <c r="M59" s="27"/>
      <c r="N59" s="27"/>
      <c r="O59" s="27"/>
      <c r="P59" s="28">
        <v>3027</v>
      </c>
      <c r="Q59" s="27"/>
      <c r="R59" s="27"/>
      <c r="S59" s="27"/>
      <c r="T59" s="27"/>
      <c r="U59" s="27"/>
      <c r="V59" s="27"/>
      <c r="W59" s="28">
        <v>2891</v>
      </c>
      <c r="X59" s="27"/>
      <c r="Y59" s="27"/>
      <c r="Z59" s="27"/>
      <c r="AA59" s="27"/>
      <c r="AB59" s="27"/>
      <c r="AC59" s="27"/>
      <c r="AD59" s="28">
        <v>1056</v>
      </c>
      <c r="AE59" s="27"/>
      <c r="AF59" s="27"/>
      <c r="AG59" s="27"/>
      <c r="AH59" s="27"/>
      <c r="AI59" s="27"/>
      <c r="AJ59" s="27"/>
      <c r="AK59" s="28">
        <v>0</v>
      </c>
      <c r="AL59" s="29">
        <v>161.6851851851852</v>
      </c>
    </row>
    <row r="60" spans="1:38" ht="15">
      <c r="A60" s="30">
        <v>15</v>
      </c>
      <c r="B60" s="23" t="s">
        <v>298</v>
      </c>
      <c r="C60" s="24">
        <v>216</v>
      </c>
      <c r="D60" s="24">
        <v>179</v>
      </c>
      <c r="E60" s="24">
        <v>179</v>
      </c>
      <c r="F60" s="24">
        <v>161</v>
      </c>
      <c r="G60" s="24">
        <v>165</v>
      </c>
      <c r="H60" s="24">
        <v>162</v>
      </c>
      <c r="I60" s="25">
        <v>1062</v>
      </c>
      <c r="J60" s="24">
        <v>187</v>
      </c>
      <c r="K60" s="24">
        <v>178</v>
      </c>
      <c r="L60" s="24">
        <v>186</v>
      </c>
      <c r="M60" s="24">
        <v>189</v>
      </c>
      <c r="N60" s="24">
        <v>162</v>
      </c>
      <c r="O60" s="24">
        <v>162</v>
      </c>
      <c r="P60" s="25">
        <v>1064</v>
      </c>
      <c r="Q60" s="24">
        <v>167</v>
      </c>
      <c r="R60" s="24">
        <v>173</v>
      </c>
      <c r="S60" s="24">
        <v>188</v>
      </c>
      <c r="T60" s="24">
        <v>178</v>
      </c>
      <c r="U60" s="24">
        <v>191</v>
      </c>
      <c r="V60" s="24">
        <v>137</v>
      </c>
      <c r="W60" s="25">
        <v>1034</v>
      </c>
      <c r="X60" s="24">
        <v>161</v>
      </c>
      <c r="Y60" s="24">
        <v>173</v>
      </c>
      <c r="Z60" s="24">
        <v>201</v>
      </c>
      <c r="AA60" s="24">
        <v>176</v>
      </c>
      <c r="AB60" s="24">
        <v>150</v>
      </c>
      <c r="AC60" s="24">
        <v>167</v>
      </c>
      <c r="AD60" s="25">
        <v>1028</v>
      </c>
      <c r="AE60" s="24">
        <v>189</v>
      </c>
      <c r="AF60" s="24">
        <v>193</v>
      </c>
      <c r="AG60" s="24">
        <v>178</v>
      </c>
      <c r="AH60" s="24">
        <v>177</v>
      </c>
      <c r="AI60" s="24">
        <v>159</v>
      </c>
      <c r="AJ60" s="24">
        <v>191</v>
      </c>
      <c r="AK60" s="25">
        <v>1087</v>
      </c>
      <c r="AL60" s="26">
        <v>175.83333333333334</v>
      </c>
    </row>
    <row r="61" spans="1:38" ht="15">
      <c r="A61" s="30"/>
      <c r="B61" s="23" t="s">
        <v>252</v>
      </c>
      <c r="C61" s="24">
        <v>113</v>
      </c>
      <c r="D61" s="24">
        <v>126</v>
      </c>
      <c r="E61" s="24">
        <v>113</v>
      </c>
      <c r="F61" s="24">
        <v>126</v>
      </c>
      <c r="G61" s="24">
        <v>148</v>
      </c>
      <c r="H61" s="24">
        <v>154</v>
      </c>
      <c r="I61" s="25">
        <v>780</v>
      </c>
      <c r="J61" s="24">
        <v>0</v>
      </c>
      <c r="K61" s="24">
        <v>0</v>
      </c>
      <c r="L61" s="24">
        <v>0</v>
      </c>
      <c r="M61" s="24">
        <v>0</v>
      </c>
      <c r="N61" s="24">
        <v>0</v>
      </c>
      <c r="O61" s="24">
        <v>0</v>
      </c>
      <c r="P61" s="25">
        <v>0</v>
      </c>
      <c r="Q61" s="24">
        <v>140</v>
      </c>
      <c r="R61" s="24">
        <v>158</v>
      </c>
      <c r="S61" s="24">
        <v>156</v>
      </c>
      <c r="T61" s="24">
        <v>138</v>
      </c>
      <c r="U61" s="24">
        <v>183</v>
      </c>
      <c r="V61" s="24">
        <v>179</v>
      </c>
      <c r="W61" s="25">
        <v>954</v>
      </c>
      <c r="X61" s="24">
        <v>167</v>
      </c>
      <c r="Y61" s="24">
        <v>145</v>
      </c>
      <c r="Z61" s="24">
        <v>124</v>
      </c>
      <c r="AA61" s="24">
        <v>131</v>
      </c>
      <c r="AB61" s="24">
        <v>121</v>
      </c>
      <c r="AC61" s="24">
        <v>139</v>
      </c>
      <c r="AD61" s="25">
        <v>827</v>
      </c>
      <c r="AE61" s="24">
        <v>144</v>
      </c>
      <c r="AF61" s="24">
        <v>157</v>
      </c>
      <c r="AG61" s="24">
        <v>162</v>
      </c>
      <c r="AH61" s="24">
        <v>99</v>
      </c>
      <c r="AI61" s="24">
        <v>118</v>
      </c>
      <c r="AJ61" s="24">
        <v>142</v>
      </c>
      <c r="AK61" s="25">
        <v>822</v>
      </c>
      <c r="AL61" s="26">
        <v>140.95833333333334</v>
      </c>
    </row>
    <row r="62" spans="1:38" ht="15">
      <c r="A62" s="30"/>
      <c r="B62" s="23" t="s">
        <v>320</v>
      </c>
      <c r="C62" s="24">
        <v>133</v>
      </c>
      <c r="D62" s="24">
        <v>161</v>
      </c>
      <c r="E62" s="24">
        <v>145</v>
      </c>
      <c r="F62" s="24">
        <v>159</v>
      </c>
      <c r="G62" s="24">
        <v>156</v>
      </c>
      <c r="H62" s="24">
        <v>169</v>
      </c>
      <c r="I62" s="25">
        <v>923</v>
      </c>
      <c r="J62" s="24">
        <v>114</v>
      </c>
      <c r="K62" s="24">
        <v>167</v>
      </c>
      <c r="L62" s="24">
        <v>125</v>
      </c>
      <c r="M62" s="24">
        <v>152</v>
      </c>
      <c r="N62" s="24">
        <v>130</v>
      </c>
      <c r="O62" s="24">
        <v>184</v>
      </c>
      <c r="P62" s="25">
        <v>872</v>
      </c>
      <c r="Q62" s="24">
        <v>140</v>
      </c>
      <c r="R62" s="24">
        <v>154</v>
      </c>
      <c r="S62" s="24">
        <v>154</v>
      </c>
      <c r="T62" s="24">
        <v>134</v>
      </c>
      <c r="U62" s="24">
        <v>182</v>
      </c>
      <c r="V62" s="24">
        <v>167</v>
      </c>
      <c r="W62" s="25">
        <v>931</v>
      </c>
      <c r="X62" s="24">
        <v>145</v>
      </c>
      <c r="Y62" s="24">
        <v>198</v>
      </c>
      <c r="Z62" s="24">
        <v>142</v>
      </c>
      <c r="AA62" s="24">
        <v>169</v>
      </c>
      <c r="AB62" s="24">
        <v>175</v>
      </c>
      <c r="AC62" s="24">
        <v>134</v>
      </c>
      <c r="AD62" s="25">
        <v>963</v>
      </c>
      <c r="AE62" s="24">
        <v>169</v>
      </c>
      <c r="AF62" s="24">
        <v>213</v>
      </c>
      <c r="AG62" s="24">
        <v>150</v>
      </c>
      <c r="AH62" s="24">
        <v>183</v>
      </c>
      <c r="AI62" s="24">
        <v>189</v>
      </c>
      <c r="AJ62" s="24">
        <v>152</v>
      </c>
      <c r="AK62" s="25">
        <v>1056</v>
      </c>
      <c r="AL62" s="26">
        <v>158.16666666666666</v>
      </c>
    </row>
    <row r="63" spans="1:38" ht="15">
      <c r="A63" s="31"/>
      <c r="B63" s="103" t="s">
        <v>180</v>
      </c>
      <c r="C63" s="27"/>
      <c r="D63" s="27"/>
      <c r="E63" s="27"/>
      <c r="F63" s="27"/>
      <c r="G63" s="27"/>
      <c r="H63" s="27"/>
      <c r="I63" s="28">
        <v>2765</v>
      </c>
      <c r="J63" s="27"/>
      <c r="K63" s="27"/>
      <c r="L63" s="27"/>
      <c r="M63" s="27"/>
      <c r="N63" s="27"/>
      <c r="O63" s="27"/>
      <c r="P63" s="28">
        <v>1936</v>
      </c>
      <c r="Q63" s="27"/>
      <c r="R63" s="27"/>
      <c r="S63" s="27"/>
      <c r="T63" s="27"/>
      <c r="U63" s="27"/>
      <c r="V63" s="27"/>
      <c r="W63" s="28">
        <v>2919</v>
      </c>
      <c r="X63" s="27"/>
      <c r="Y63" s="27"/>
      <c r="Z63" s="27"/>
      <c r="AA63" s="27"/>
      <c r="AB63" s="27"/>
      <c r="AC63" s="27"/>
      <c r="AD63" s="28">
        <v>2818</v>
      </c>
      <c r="AE63" s="27"/>
      <c r="AF63" s="27"/>
      <c r="AG63" s="27"/>
      <c r="AH63" s="27"/>
      <c r="AI63" s="27"/>
      <c r="AJ63" s="27"/>
      <c r="AK63" s="28">
        <v>2965</v>
      </c>
      <c r="AL63" s="29">
        <v>161.14814814814815</v>
      </c>
    </row>
    <row r="64" spans="1:38" ht="15">
      <c r="A64" s="30">
        <v>16</v>
      </c>
      <c r="B64" s="23" t="s">
        <v>318</v>
      </c>
      <c r="C64" s="24">
        <v>162</v>
      </c>
      <c r="D64" s="24">
        <v>158</v>
      </c>
      <c r="E64" s="24">
        <v>185</v>
      </c>
      <c r="F64" s="24">
        <v>146</v>
      </c>
      <c r="G64" s="24">
        <v>134</v>
      </c>
      <c r="H64" s="24">
        <v>142</v>
      </c>
      <c r="I64" s="25">
        <v>927</v>
      </c>
      <c r="J64" s="24">
        <v>156</v>
      </c>
      <c r="K64" s="24">
        <v>154</v>
      </c>
      <c r="L64" s="24">
        <v>135</v>
      </c>
      <c r="M64" s="24">
        <v>166</v>
      </c>
      <c r="N64" s="24">
        <v>168</v>
      </c>
      <c r="O64" s="24">
        <v>124</v>
      </c>
      <c r="P64" s="25">
        <v>903</v>
      </c>
      <c r="Q64" s="24">
        <v>158</v>
      </c>
      <c r="R64" s="24">
        <v>154</v>
      </c>
      <c r="S64" s="24">
        <v>132</v>
      </c>
      <c r="T64" s="24">
        <v>160</v>
      </c>
      <c r="U64" s="24">
        <v>200</v>
      </c>
      <c r="V64" s="24">
        <v>161</v>
      </c>
      <c r="W64" s="25">
        <v>965</v>
      </c>
      <c r="X64" s="24">
        <v>123</v>
      </c>
      <c r="Y64" s="24">
        <v>153</v>
      </c>
      <c r="Z64" s="24">
        <v>185</v>
      </c>
      <c r="AA64" s="24">
        <v>136</v>
      </c>
      <c r="AB64" s="24">
        <v>150</v>
      </c>
      <c r="AC64" s="24">
        <v>169</v>
      </c>
      <c r="AD64" s="25">
        <v>916</v>
      </c>
      <c r="AE64" s="24">
        <v>152</v>
      </c>
      <c r="AF64" s="24">
        <v>141</v>
      </c>
      <c r="AG64" s="24">
        <v>135</v>
      </c>
      <c r="AH64" s="24">
        <v>152</v>
      </c>
      <c r="AI64" s="24">
        <v>160</v>
      </c>
      <c r="AJ64" s="24">
        <v>169</v>
      </c>
      <c r="AK64" s="25">
        <v>909</v>
      </c>
      <c r="AL64" s="26">
        <v>154</v>
      </c>
    </row>
    <row r="65" spans="1:38" ht="15">
      <c r="A65" s="30"/>
      <c r="B65" s="23" t="s">
        <v>294</v>
      </c>
      <c r="C65" s="24">
        <v>181</v>
      </c>
      <c r="D65" s="24">
        <v>129</v>
      </c>
      <c r="E65" s="24">
        <v>155</v>
      </c>
      <c r="F65" s="24">
        <v>135</v>
      </c>
      <c r="G65" s="24">
        <v>134</v>
      </c>
      <c r="H65" s="24">
        <v>158</v>
      </c>
      <c r="I65" s="25">
        <v>892</v>
      </c>
      <c r="J65" s="24">
        <v>148</v>
      </c>
      <c r="K65" s="24">
        <v>184</v>
      </c>
      <c r="L65" s="24">
        <v>180</v>
      </c>
      <c r="M65" s="24">
        <v>157</v>
      </c>
      <c r="N65" s="24">
        <v>167</v>
      </c>
      <c r="O65" s="24">
        <v>137</v>
      </c>
      <c r="P65" s="25">
        <v>973</v>
      </c>
      <c r="Q65" s="24">
        <v>169</v>
      </c>
      <c r="R65" s="24">
        <v>124</v>
      </c>
      <c r="S65" s="24">
        <v>142</v>
      </c>
      <c r="T65" s="24">
        <v>157</v>
      </c>
      <c r="U65" s="24">
        <v>119</v>
      </c>
      <c r="V65" s="24">
        <v>157</v>
      </c>
      <c r="W65" s="25">
        <v>868</v>
      </c>
      <c r="X65" s="24">
        <v>167</v>
      </c>
      <c r="Y65" s="24">
        <v>161</v>
      </c>
      <c r="Z65" s="24">
        <v>136</v>
      </c>
      <c r="AA65" s="24">
        <v>163</v>
      </c>
      <c r="AB65" s="24">
        <v>143</v>
      </c>
      <c r="AC65" s="24">
        <v>179</v>
      </c>
      <c r="AD65" s="25">
        <v>949</v>
      </c>
      <c r="AE65" s="24">
        <v>174</v>
      </c>
      <c r="AF65" s="24">
        <v>178</v>
      </c>
      <c r="AG65" s="24">
        <v>156</v>
      </c>
      <c r="AH65" s="24">
        <v>155</v>
      </c>
      <c r="AI65" s="24">
        <v>145</v>
      </c>
      <c r="AJ65" s="24">
        <v>154</v>
      </c>
      <c r="AK65" s="25">
        <v>962</v>
      </c>
      <c r="AL65" s="26">
        <v>154.8</v>
      </c>
    </row>
    <row r="66" spans="1:38" ht="15">
      <c r="A66" s="30"/>
      <c r="B66" s="23" t="s">
        <v>295</v>
      </c>
      <c r="C66" s="24">
        <v>185</v>
      </c>
      <c r="D66" s="24">
        <v>148</v>
      </c>
      <c r="E66" s="24">
        <v>142</v>
      </c>
      <c r="F66" s="24">
        <v>127</v>
      </c>
      <c r="G66" s="24">
        <v>173</v>
      </c>
      <c r="H66" s="24">
        <v>140</v>
      </c>
      <c r="I66" s="25">
        <v>915</v>
      </c>
      <c r="J66" s="24">
        <v>201</v>
      </c>
      <c r="K66" s="24">
        <v>141</v>
      </c>
      <c r="L66" s="24">
        <v>175</v>
      </c>
      <c r="M66" s="24">
        <v>221</v>
      </c>
      <c r="N66" s="24">
        <v>189</v>
      </c>
      <c r="O66" s="24">
        <v>156</v>
      </c>
      <c r="P66" s="25">
        <v>1083</v>
      </c>
      <c r="Q66" s="24">
        <v>162</v>
      </c>
      <c r="R66" s="24">
        <v>181</v>
      </c>
      <c r="S66" s="24">
        <v>151</v>
      </c>
      <c r="T66" s="24">
        <v>138</v>
      </c>
      <c r="U66" s="24">
        <v>159</v>
      </c>
      <c r="V66" s="24">
        <v>183</v>
      </c>
      <c r="W66" s="25">
        <v>974</v>
      </c>
      <c r="X66" s="24">
        <v>148</v>
      </c>
      <c r="Y66" s="24">
        <v>125</v>
      </c>
      <c r="Z66" s="24">
        <v>152</v>
      </c>
      <c r="AA66" s="24">
        <v>182</v>
      </c>
      <c r="AB66" s="24">
        <v>141</v>
      </c>
      <c r="AC66" s="24">
        <v>139</v>
      </c>
      <c r="AD66" s="25">
        <v>887</v>
      </c>
      <c r="AE66" s="24">
        <v>181</v>
      </c>
      <c r="AF66" s="24">
        <v>221</v>
      </c>
      <c r="AG66" s="24">
        <v>158</v>
      </c>
      <c r="AH66" s="24">
        <v>159</v>
      </c>
      <c r="AI66" s="24">
        <v>183</v>
      </c>
      <c r="AJ66" s="24">
        <v>150</v>
      </c>
      <c r="AK66" s="25">
        <v>1052</v>
      </c>
      <c r="AL66" s="26">
        <v>163.7</v>
      </c>
    </row>
    <row r="67" spans="1:38" ht="15">
      <c r="A67" s="31"/>
      <c r="B67" s="103" t="s">
        <v>279</v>
      </c>
      <c r="C67" s="27"/>
      <c r="D67" s="27"/>
      <c r="E67" s="27"/>
      <c r="F67" s="27"/>
      <c r="G67" s="27"/>
      <c r="H67" s="27"/>
      <c r="I67" s="28">
        <v>2734</v>
      </c>
      <c r="J67" s="27"/>
      <c r="K67" s="27"/>
      <c r="L67" s="27"/>
      <c r="M67" s="27"/>
      <c r="N67" s="27"/>
      <c r="O67" s="27"/>
      <c r="P67" s="28">
        <v>2959</v>
      </c>
      <c r="Q67" s="27"/>
      <c r="R67" s="27"/>
      <c r="S67" s="27"/>
      <c r="T67" s="27"/>
      <c r="U67" s="27"/>
      <c r="V67" s="27"/>
      <c r="W67" s="28">
        <v>2807</v>
      </c>
      <c r="X67" s="27"/>
      <c r="Y67" s="27"/>
      <c r="Z67" s="27"/>
      <c r="AA67" s="27"/>
      <c r="AB67" s="27"/>
      <c r="AC67" s="27"/>
      <c r="AD67" s="28">
        <v>2752</v>
      </c>
      <c r="AE67" s="27"/>
      <c r="AF67" s="27"/>
      <c r="AG67" s="27"/>
      <c r="AH67" s="27"/>
      <c r="AI67" s="27"/>
      <c r="AJ67" s="27"/>
      <c r="AK67" s="28">
        <v>2923</v>
      </c>
      <c r="AL67" s="29">
        <v>160.90740740740742</v>
      </c>
    </row>
    <row r="68" spans="1:38" ht="15">
      <c r="A68" s="30">
        <v>17</v>
      </c>
      <c r="B68" s="23" t="s">
        <v>257</v>
      </c>
      <c r="C68" s="24">
        <v>150</v>
      </c>
      <c r="D68" s="24">
        <v>197</v>
      </c>
      <c r="E68" s="24">
        <v>155</v>
      </c>
      <c r="F68" s="24">
        <v>171</v>
      </c>
      <c r="G68" s="24">
        <v>146</v>
      </c>
      <c r="H68" s="24">
        <v>122</v>
      </c>
      <c r="I68" s="25">
        <v>941</v>
      </c>
      <c r="J68" s="24">
        <v>128</v>
      </c>
      <c r="K68" s="24">
        <v>186</v>
      </c>
      <c r="L68" s="24">
        <v>147</v>
      </c>
      <c r="M68" s="24">
        <v>143</v>
      </c>
      <c r="N68" s="24">
        <v>175</v>
      </c>
      <c r="O68" s="24">
        <v>139</v>
      </c>
      <c r="P68" s="25">
        <v>918</v>
      </c>
      <c r="Q68" s="24">
        <v>200</v>
      </c>
      <c r="R68" s="24">
        <v>190</v>
      </c>
      <c r="S68" s="24">
        <v>183</v>
      </c>
      <c r="T68" s="24">
        <v>147</v>
      </c>
      <c r="U68" s="24">
        <v>216</v>
      </c>
      <c r="V68" s="24">
        <v>166</v>
      </c>
      <c r="W68" s="25">
        <v>1102</v>
      </c>
      <c r="X68" s="24">
        <v>189</v>
      </c>
      <c r="Y68" s="24">
        <v>162</v>
      </c>
      <c r="Z68" s="24">
        <v>142</v>
      </c>
      <c r="AA68" s="24">
        <v>185</v>
      </c>
      <c r="AB68" s="24">
        <v>234</v>
      </c>
      <c r="AC68" s="24">
        <v>226</v>
      </c>
      <c r="AD68" s="25">
        <v>1138</v>
      </c>
      <c r="AE68" s="24">
        <v>198</v>
      </c>
      <c r="AF68" s="24">
        <v>166</v>
      </c>
      <c r="AG68" s="24">
        <v>189</v>
      </c>
      <c r="AH68" s="24">
        <v>177</v>
      </c>
      <c r="AI68" s="24">
        <v>224</v>
      </c>
      <c r="AJ68" s="24">
        <v>155</v>
      </c>
      <c r="AK68" s="25">
        <v>1109</v>
      </c>
      <c r="AL68" s="26">
        <v>173.6</v>
      </c>
    </row>
    <row r="69" spans="1:38" ht="15">
      <c r="A69" s="30"/>
      <c r="B69" s="23" t="s">
        <v>307</v>
      </c>
      <c r="C69" s="24">
        <v>134</v>
      </c>
      <c r="D69" s="24">
        <v>182</v>
      </c>
      <c r="E69" s="24">
        <v>132</v>
      </c>
      <c r="F69" s="24">
        <v>106</v>
      </c>
      <c r="G69" s="24">
        <v>142</v>
      </c>
      <c r="H69" s="24">
        <v>100</v>
      </c>
      <c r="I69" s="25">
        <v>796</v>
      </c>
      <c r="J69" s="24">
        <v>161</v>
      </c>
      <c r="K69" s="24">
        <v>151</v>
      </c>
      <c r="L69" s="24">
        <v>178</v>
      </c>
      <c r="M69" s="24">
        <v>157</v>
      </c>
      <c r="N69" s="24">
        <v>140</v>
      </c>
      <c r="O69" s="24">
        <v>151</v>
      </c>
      <c r="P69" s="25">
        <v>938</v>
      </c>
      <c r="Q69" s="24">
        <v>149</v>
      </c>
      <c r="R69" s="24">
        <v>147</v>
      </c>
      <c r="S69" s="24">
        <v>159</v>
      </c>
      <c r="T69" s="24">
        <v>149</v>
      </c>
      <c r="U69" s="24">
        <v>167</v>
      </c>
      <c r="V69" s="24">
        <v>155</v>
      </c>
      <c r="W69" s="25">
        <v>926</v>
      </c>
      <c r="X69" s="24">
        <v>0</v>
      </c>
      <c r="Y69" s="24">
        <v>0</v>
      </c>
      <c r="Z69" s="24">
        <v>0</v>
      </c>
      <c r="AA69" s="24">
        <v>0</v>
      </c>
      <c r="AB69" s="24">
        <v>0</v>
      </c>
      <c r="AC69" s="24">
        <v>0</v>
      </c>
      <c r="AD69" s="25">
        <v>0</v>
      </c>
      <c r="AE69" s="24">
        <v>0</v>
      </c>
      <c r="AF69" s="24">
        <v>0</v>
      </c>
      <c r="AG69" s="24">
        <v>0</v>
      </c>
      <c r="AH69" s="24">
        <v>0</v>
      </c>
      <c r="AI69" s="24">
        <v>0</v>
      </c>
      <c r="AJ69" s="24">
        <v>0</v>
      </c>
      <c r="AK69" s="25">
        <v>0</v>
      </c>
      <c r="AL69" s="26">
        <v>147.77777777777777</v>
      </c>
    </row>
    <row r="70" spans="1:38" ht="15">
      <c r="A70" s="30"/>
      <c r="B70" s="23" t="s">
        <v>211</v>
      </c>
      <c r="C70" s="24">
        <v>178</v>
      </c>
      <c r="D70" s="24">
        <v>138</v>
      </c>
      <c r="E70" s="24">
        <v>185</v>
      </c>
      <c r="F70" s="24">
        <v>135</v>
      </c>
      <c r="G70" s="24">
        <v>145</v>
      </c>
      <c r="H70" s="24">
        <v>166</v>
      </c>
      <c r="I70" s="25">
        <v>947</v>
      </c>
      <c r="J70" s="24">
        <v>225</v>
      </c>
      <c r="K70" s="24">
        <v>156</v>
      </c>
      <c r="L70" s="24">
        <v>140</v>
      </c>
      <c r="M70" s="24">
        <v>183</v>
      </c>
      <c r="N70" s="24">
        <v>154</v>
      </c>
      <c r="O70" s="24">
        <v>157</v>
      </c>
      <c r="P70" s="25">
        <v>1015</v>
      </c>
      <c r="Q70" s="24">
        <v>171</v>
      </c>
      <c r="R70" s="24">
        <v>188</v>
      </c>
      <c r="S70" s="24">
        <v>155</v>
      </c>
      <c r="T70" s="24">
        <v>150</v>
      </c>
      <c r="U70" s="24">
        <v>171</v>
      </c>
      <c r="V70" s="24">
        <v>178</v>
      </c>
      <c r="W70" s="25">
        <v>1013</v>
      </c>
      <c r="X70" s="24">
        <v>154</v>
      </c>
      <c r="Y70" s="24">
        <v>184</v>
      </c>
      <c r="Z70" s="24">
        <v>201</v>
      </c>
      <c r="AA70" s="24">
        <v>181</v>
      </c>
      <c r="AB70" s="24">
        <v>183</v>
      </c>
      <c r="AC70" s="24">
        <v>170</v>
      </c>
      <c r="AD70" s="25">
        <v>1073</v>
      </c>
      <c r="AE70" s="24">
        <v>188</v>
      </c>
      <c r="AF70" s="24">
        <v>160</v>
      </c>
      <c r="AG70" s="24">
        <v>181</v>
      </c>
      <c r="AH70" s="24">
        <v>156</v>
      </c>
      <c r="AI70" s="24">
        <v>230</v>
      </c>
      <c r="AJ70" s="24">
        <v>190</v>
      </c>
      <c r="AK70" s="25">
        <v>1105</v>
      </c>
      <c r="AL70" s="26">
        <v>171.76666666666668</v>
      </c>
    </row>
    <row r="71" spans="1:38" ht="15">
      <c r="A71" s="31"/>
      <c r="B71" s="103" t="s">
        <v>258</v>
      </c>
      <c r="C71" s="27"/>
      <c r="D71" s="27"/>
      <c r="E71" s="27"/>
      <c r="F71" s="27"/>
      <c r="G71" s="27"/>
      <c r="H71" s="27"/>
      <c r="I71" s="28">
        <v>2684</v>
      </c>
      <c r="J71" s="27"/>
      <c r="K71" s="27"/>
      <c r="L71" s="27"/>
      <c r="M71" s="27"/>
      <c r="N71" s="27"/>
      <c r="O71" s="27"/>
      <c r="P71" s="28">
        <v>2871</v>
      </c>
      <c r="Q71" s="27"/>
      <c r="R71" s="27"/>
      <c r="S71" s="27"/>
      <c r="T71" s="27"/>
      <c r="U71" s="27"/>
      <c r="V71" s="27"/>
      <c r="W71" s="28">
        <v>3041</v>
      </c>
      <c r="X71" s="27"/>
      <c r="Y71" s="27"/>
      <c r="Z71" s="27"/>
      <c r="AA71" s="27"/>
      <c r="AB71" s="27"/>
      <c r="AC71" s="27"/>
      <c r="AD71" s="28">
        <v>2211</v>
      </c>
      <c r="AE71" s="27"/>
      <c r="AF71" s="27"/>
      <c r="AG71" s="27"/>
      <c r="AH71" s="27"/>
      <c r="AI71" s="27"/>
      <c r="AJ71" s="27"/>
      <c r="AK71" s="28">
        <v>2214</v>
      </c>
      <c r="AL71" s="29">
        <v>159.1851851851852</v>
      </c>
    </row>
    <row r="72" spans="1:38" ht="15">
      <c r="A72" s="30">
        <v>18</v>
      </c>
      <c r="B72" s="23" t="s">
        <v>311</v>
      </c>
      <c r="C72" s="24">
        <v>0</v>
      </c>
      <c r="D72" s="24">
        <v>0</v>
      </c>
      <c r="E72" s="24">
        <v>0</v>
      </c>
      <c r="F72" s="24">
        <v>0</v>
      </c>
      <c r="G72" s="24">
        <v>0</v>
      </c>
      <c r="H72" s="24">
        <v>0</v>
      </c>
      <c r="I72" s="25">
        <v>0</v>
      </c>
      <c r="J72" s="24">
        <v>164</v>
      </c>
      <c r="K72" s="24">
        <v>138</v>
      </c>
      <c r="L72" s="24">
        <v>176</v>
      </c>
      <c r="M72" s="24">
        <v>191</v>
      </c>
      <c r="N72" s="24">
        <v>135</v>
      </c>
      <c r="O72" s="24">
        <v>166</v>
      </c>
      <c r="P72" s="25">
        <v>970</v>
      </c>
      <c r="Q72" s="24">
        <v>223</v>
      </c>
      <c r="R72" s="24">
        <v>157</v>
      </c>
      <c r="S72" s="24">
        <v>162</v>
      </c>
      <c r="T72" s="24">
        <v>190</v>
      </c>
      <c r="U72" s="24">
        <v>224</v>
      </c>
      <c r="V72" s="24">
        <v>207</v>
      </c>
      <c r="W72" s="25">
        <v>1163</v>
      </c>
      <c r="X72" s="24">
        <v>0</v>
      </c>
      <c r="Y72" s="24">
        <v>0</v>
      </c>
      <c r="Z72" s="24">
        <v>0</v>
      </c>
      <c r="AA72" s="24">
        <v>0</v>
      </c>
      <c r="AB72" s="24">
        <v>0</v>
      </c>
      <c r="AC72" s="24">
        <v>0</v>
      </c>
      <c r="AD72" s="25">
        <v>0</v>
      </c>
      <c r="AE72" s="24">
        <v>0</v>
      </c>
      <c r="AF72" s="24">
        <v>0</v>
      </c>
      <c r="AG72" s="24">
        <v>0</v>
      </c>
      <c r="AH72" s="24">
        <v>0</v>
      </c>
      <c r="AI72" s="24">
        <v>0</v>
      </c>
      <c r="AJ72" s="24">
        <v>0</v>
      </c>
      <c r="AK72" s="25">
        <v>0</v>
      </c>
      <c r="AL72" s="26">
        <v>177.75</v>
      </c>
    </row>
    <row r="73" spans="1:38" ht="15">
      <c r="A73" s="30"/>
      <c r="B73" s="23" t="s">
        <v>323</v>
      </c>
      <c r="C73" s="24">
        <v>196</v>
      </c>
      <c r="D73" s="24">
        <v>151</v>
      </c>
      <c r="E73" s="24">
        <v>183</v>
      </c>
      <c r="F73" s="24">
        <v>180</v>
      </c>
      <c r="G73" s="24">
        <v>156</v>
      </c>
      <c r="H73" s="24">
        <v>170</v>
      </c>
      <c r="I73" s="25">
        <v>1036</v>
      </c>
      <c r="J73" s="24">
        <v>165</v>
      </c>
      <c r="K73" s="24">
        <v>161</v>
      </c>
      <c r="L73" s="24">
        <v>177</v>
      </c>
      <c r="M73" s="24">
        <v>177</v>
      </c>
      <c r="N73" s="24">
        <v>175</v>
      </c>
      <c r="O73" s="24">
        <v>151</v>
      </c>
      <c r="P73" s="25">
        <v>1006</v>
      </c>
      <c r="Q73" s="24">
        <v>176</v>
      </c>
      <c r="R73" s="24">
        <v>171</v>
      </c>
      <c r="S73" s="24">
        <v>171</v>
      </c>
      <c r="T73" s="24">
        <v>171</v>
      </c>
      <c r="U73" s="24">
        <v>170</v>
      </c>
      <c r="V73" s="24">
        <v>179</v>
      </c>
      <c r="W73" s="25">
        <v>1038</v>
      </c>
      <c r="X73" s="24">
        <v>192</v>
      </c>
      <c r="Y73" s="24">
        <v>201</v>
      </c>
      <c r="Z73" s="24">
        <v>201</v>
      </c>
      <c r="AA73" s="24">
        <v>208</v>
      </c>
      <c r="AB73" s="24">
        <v>242</v>
      </c>
      <c r="AC73" s="24">
        <v>191</v>
      </c>
      <c r="AD73" s="25">
        <v>1235</v>
      </c>
      <c r="AE73" s="24">
        <v>0</v>
      </c>
      <c r="AF73" s="24">
        <v>0</v>
      </c>
      <c r="AG73" s="24">
        <v>0</v>
      </c>
      <c r="AH73" s="24">
        <v>0</v>
      </c>
      <c r="AI73" s="24">
        <v>0</v>
      </c>
      <c r="AJ73" s="24">
        <v>0</v>
      </c>
      <c r="AK73" s="25">
        <v>0</v>
      </c>
      <c r="AL73" s="26">
        <v>179.79166666666666</v>
      </c>
    </row>
    <row r="74" spans="1:38" ht="15">
      <c r="A74" s="30"/>
      <c r="B74" s="23" t="s">
        <v>312</v>
      </c>
      <c r="C74" s="24">
        <v>199</v>
      </c>
      <c r="D74" s="24">
        <v>155</v>
      </c>
      <c r="E74" s="24">
        <v>173</v>
      </c>
      <c r="F74" s="24">
        <v>176</v>
      </c>
      <c r="G74" s="24">
        <v>159</v>
      </c>
      <c r="H74" s="24">
        <v>157</v>
      </c>
      <c r="I74" s="25">
        <v>1019</v>
      </c>
      <c r="J74" s="24">
        <v>198</v>
      </c>
      <c r="K74" s="24">
        <v>140</v>
      </c>
      <c r="L74" s="24">
        <v>193</v>
      </c>
      <c r="M74" s="24">
        <v>146</v>
      </c>
      <c r="N74" s="24">
        <v>154</v>
      </c>
      <c r="O74" s="24">
        <v>120</v>
      </c>
      <c r="P74" s="25">
        <v>951</v>
      </c>
      <c r="Q74" s="24">
        <v>202</v>
      </c>
      <c r="R74" s="24">
        <v>140</v>
      </c>
      <c r="S74" s="24">
        <v>162</v>
      </c>
      <c r="T74" s="24">
        <v>162</v>
      </c>
      <c r="U74" s="24">
        <v>159</v>
      </c>
      <c r="V74" s="24">
        <v>172</v>
      </c>
      <c r="W74" s="25">
        <v>997</v>
      </c>
      <c r="X74" s="24">
        <v>188</v>
      </c>
      <c r="Y74" s="24">
        <v>150</v>
      </c>
      <c r="Z74" s="24">
        <v>172</v>
      </c>
      <c r="AA74" s="24">
        <v>206</v>
      </c>
      <c r="AB74" s="24">
        <v>178</v>
      </c>
      <c r="AC74" s="24">
        <v>183</v>
      </c>
      <c r="AD74" s="25">
        <v>1077</v>
      </c>
      <c r="AE74" s="24">
        <v>184</v>
      </c>
      <c r="AF74" s="24">
        <v>149</v>
      </c>
      <c r="AG74" s="24">
        <v>160</v>
      </c>
      <c r="AH74" s="24">
        <v>190</v>
      </c>
      <c r="AI74" s="24">
        <v>149</v>
      </c>
      <c r="AJ74" s="24">
        <v>154</v>
      </c>
      <c r="AK74" s="25">
        <v>986</v>
      </c>
      <c r="AL74" s="26">
        <v>167.66666666666666</v>
      </c>
    </row>
    <row r="75" spans="1:38" ht="15">
      <c r="A75" s="31"/>
      <c r="B75" s="103" t="s">
        <v>159</v>
      </c>
      <c r="C75" s="27"/>
      <c r="D75" s="27"/>
      <c r="E75" s="27"/>
      <c r="F75" s="27"/>
      <c r="G75" s="27"/>
      <c r="H75" s="27"/>
      <c r="I75" s="28">
        <v>2055</v>
      </c>
      <c r="J75" s="27"/>
      <c r="K75" s="27"/>
      <c r="L75" s="27"/>
      <c r="M75" s="27"/>
      <c r="N75" s="27"/>
      <c r="O75" s="27"/>
      <c r="P75" s="28">
        <v>2927</v>
      </c>
      <c r="Q75" s="27"/>
      <c r="R75" s="27"/>
      <c r="S75" s="27"/>
      <c r="T75" s="27"/>
      <c r="U75" s="27"/>
      <c r="V75" s="27"/>
      <c r="W75" s="28">
        <v>3198</v>
      </c>
      <c r="X75" s="27"/>
      <c r="Y75" s="27"/>
      <c r="Z75" s="27"/>
      <c r="AA75" s="27"/>
      <c r="AB75" s="27"/>
      <c r="AC75" s="27"/>
      <c r="AD75" s="28">
        <v>2312</v>
      </c>
      <c r="AE75" s="27"/>
      <c r="AF75" s="27"/>
      <c r="AG75" s="27"/>
      <c r="AH75" s="27"/>
      <c r="AI75" s="27"/>
      <c r="AJ75" s="27"/>
      <c r="AK75" s="28">
        <v>986</v>
      </c>
      <c r="AL75" s="29">
        <v>156.24074074074073</v>
      </c>
    </row>
    <row r="76" spans="1:38" ht="15">
      <c r="A76" s="30">
        <v>19</v>
      </c>
      <c r="B76" s="23" t="s">
        <v>309</v>
      </c>
      <c r="C76" s="24">
        <v>153</v>
      </c>
      <c r="D76" s="24">
        <v>187</v>
      </c>
      <c r="E76" s="24">
        <v>208</v>
      </c>
      <c r="F76" s="24">
        <v>175</v>
      </c>
      <c r="G76" s="24">
        <v>128</v>
      </c>
      <c r="H76" s="24">
        <v>160</v>
      </c>
      <c r="I76" s="25">
        <v>1011</v>
      </c>
      <c r="J76" s="24">
        <v>171</v>
      </c>
      <c r="K76" s="24">
        <v>167</v>
      </c>
      <c r="L76" s="24">
        <v>159</v>
      </c>
      <c r="M76" s="24">
        <v>144</v>
      </c>
      <c r="N76" s="24">
        <v>215</v>
      </c>
      <c r="O76" s="24">
        <v>134</v>
      </c>
      <c r="P76" s="25">
        <v>990</v>
      </c>
      <c r="Q76" s="24">
        <v>193</v>
      </c>
      <c r="R76" s="24">
        <v>195</v>
      </c>
      <c r="S76" s="24">
        <v>161</v>
      </c>
      <c r="T76" s="24">
        <v>162</v>
      </c>
      <c r="U76" s="24">
        <v>218</v>
      </c>
      <c r="V76" s="24">
        <v>206</v>
      </c>
      <c r="W76" s="25">
        <v>1135</v>
      </c>
      <c r="X76" s="24">
        <v>172</v>
      </c>
      <c r="Y76" s="24">
        <v>162</v>
      </c>
      <c r="Z76" s="24">
        <v>203</v>
      </c>
      <c r="AA76" s="24">
        <v>185</v>
      </c>
      <c r="AB76" s="24">
        <v>142</v>
      </c>
      <c r="AC76" s="24">
        <v>177</v>
      </c>
      <c r="AD76" s="25">
        <v>1041</v>
      </c>
      <c r="AE76" s="24">
        <v>214</v>
      </c>
      <c r="AF76" s="24">
        <v>169</v>
      </c>
      <c r="AG76" s="24">
        <v>171</v>
      </c>
      <c r="AH76" s="24">
        <v>192</v>
      </c>
      <c r="AI76" s="24">
        <v>212</v>
      </c>
      <c r="AJ76" s="24">
        <v>184</v>
      </c>
      <c r="AK76" s="25">
        <v>1142</v>
      </c>
      <c r="AL76" s="26">
        <v>177.3</v>
      </c>
    </row>
    <row r="77" spans="1:38" ht="15">
      <c r="A77" s="30"/>
      <c r="B77" s="23" t="s">
        <v>310</v>
      </c>
      <c r="C77" s="24">
        <v>0</v>
      </c>
      <c r="D77" s="24">
        <v>0</v>
      </c>
      <c r="E77" s="24">
        <v>0</v>
      </c>
      <c r="F77" s="24">
        <v>0</v>
      </c>
      <c r="G77" s="24">
        <v>0</v>
      </c>
      <c r="H77" s="24">
        <v>0</v>
      </c>
      <c r="I77" s="25">
        <v>0</v>
      </c>
      <c r="J77" s="24">
        <v>0</v>
      </c>
      <c r="K77" s="24">
        <v>0</v>
      </c>
      <c r="L77" s="24">
        <v>0</v>
      </c>
      <c r="M77" s="24">
        <v>0</v>
      </c>
      <c r="N77" s="24">
        <v>0</v>
      </c>
      <c r="O77" s="24">
        <v>0</v>
      </c>
      <c r="P77" s="25">
        <v>0</v>
      </c>
      <c r="Q77" s="24">
        <v>134</v>
      </c>
      <c r="R77" s="24">
        <v>158</v>
      </c>
      <c r="S77" s="24">
        <v>135</v>
      </c>
      <c r="T77" s="24">
        <v>187</v>
      </c>
      <c r="U77" s="24">
        <v>147</v>
      </c>
      <c r="V77" s="24">
        <v>158</v>
      </c>
      <c r="W77" s="25">
        <v>919</v>
      </c>
      <c r="X77" s="24">
        <v>155</v>
      </c>
      <c r="Y77" s="24">
        <v>163</v>
      </c>
      <c r="Z77" s="24">
        <v>157</v>
      </c>
      <c r="AA77" s="24">
        <v>219</v>
      </c>
      <c r="AB77" s="24">
        <v>162</v>
      </c>
      <c r="AC77" s="24">
        <v>135</v>
      </c>
      <c r="AD77" s="25">
        <v>991</v>
      </c>
      <c r="AE77" s="24">
        <v>0</v>
      </c>
      <c r="AF77" s="24">
        <v>0</v>
      </c>
      <c r="AG77" s="24">
        <v>0</v>
      </c>
      <c r="AH77" s="24">
        <v>0</v>
      </c>
      <c r="AI77" s="24">
        <v>0</v>
      </c>
      <c r="AJ77" s="24">
        <v>0</v>
      </c>
      <c r="AK77" s="25">
        <v>0</v>
      </c>
      <c r="AL77" s="26">
        <v>159.16666666666666</v>
      </c>
    </row>
    <row r="78" spans="1:38" ht="15">
      <c r="A78" s="30"/>
      <c r="B78" s="23" t="s">
        <v>296</v>
      </c>
      <c r="C78" s="24">
        <v>161</v>
      </c>
      <c r="D78" s="24">
        <v>190</v>
      </c>
      <c r="E78" s="24">
        <v>185</v>
      </c>
      <c r="F78" s="24">
        <v>148</v>
      </c>
      <c r="G78" s="24">
        <v>190</v>
      </c>
      <c r="H78" s="24">
        <v>197</v>
      </c>
      <c r="I78" s="25">
        <v>1071</v>
      </c>
      <c r="J78" s="24">
        <v>171</v>
      </c>
      <c r="K78" s="24">
        <v>169</v>
      </c>
      <c r="L78" s="24">
        <v>129</v>
      </c>
      <c r="M78" s="24">
        <v>148</v>
      </c>
      <c r="N78" s="24">
        <v>139</v>
      </c>
      <c r="O78" s="24">
        <v>153</v>
      </c>
      <c r="P78" s="25">
        <v>909</v>
      </c>
      <c r="Q78" s="24">
        <v>187</v>
      </c>
      <c r="R78" s="24">
        <v>174</v>
      </c>
      <c r="S78" s="24">
        <v>188</v>
      </c>
      <c r="T78" s="24">
        <v>199</v>
      </c>
      <c r="U78" s="24">
        <v>171</v>
      </c>
      <c r="V78" s="24">
        <v>192</v>
      </c>
      <c r="W78" s="25">
        <v>1111</v>
      </c>
      <c r="X78" s="24">
        <v>135</v>
      </c>
      <c r="Y78" s="24">
        <v>149</v>
      </c>
      <c r="Z78" s="24">
        <v>164</v>
      </c>
      <c r="AA78" s="24">
        <v>179</v>
      </c>
      <c r="AB78" s="24">
        <v>167</v>
      </c>
      <c r="AC78" s="24">
        <v>185</v>
      </c>
      <c r="AD78" s="25">
        <v>979</v>
      </c>
      <c r="AE78" s="24">
        <v>174</v>
      </c>
      <c r="AF78" s="24">
        <v>192</v>
      </c>
      <c r="AG78" s="24">
        <v>166</v>
      </c>
      <c r="AH78" s="24">
        <v>184</v>
      </c>
      <c r="AI78" s="24">
        <v>137</v>
      </c>
      <c r="AJ78" s="24">
        <v>170</v>
      </c>
      <c r="AK78" s="25">
        <v>1023</v>
      </c>
      <c r="AL78" s="26">
        <v>169.76666666666668</v>
      </c>
    </row>
    <row r="79" spans="1:38" ht="15">
      <c r="A79" s="31"/>
      <c r="B79" s="103" t="s">
        <v>165</v>
      </c>
      <c r="C79" s="27"/>
      <c r="D79" s="27"/>
      <c r="E79" s="27"/>
      <c r="F79" s="27"/>
      <c r="G79" s="27"/>
      <c r="H79" s="27"/>
      <c r="I79" s="28">
        <v>2082</v>
      </c>
      <c r="J79" s="27"/>
      <c r="K79" s="27"/>
      <c r="L79" s="27"/>
      <c r="M79" s="27"/>
      <c r="N79" s="27"/>
      <c r="O79" s="27"/>
      <c r="P79" s="28">
        <v>1899</v>
      </c>
      <c r="Q79" s="27"/>
      <c r="R79" s="27"/>
      <c r="S79" s="27"/>
      <c r="T79" s="27"/>
      <c r="U79" s="27"/>
      <c r="V79" s="27"/>
      <c r="W79" s="28">
        <v>3165</v>
      </c>
      <c r="X79" s="27"/>
      <c r="Y79" s="27"/>
      <c r="Z79" s="27"/>
      <c r="AA79" s="27"/>
      <c r="AB79" s="27"/>
      <c r="AC79" s="27"/>
      <c r="AD79" s="28">
        <v>3011</v>
      </c>
      <c r="AE79" s="27"/>
      <c r="AF79" s="27"/>
      <c r="AG79" s="27"/>
      <c r="AH79" s="27"/>
      <c r="AI79" s="27"/>
      <c r="AJ79" s="27"/>
      <c r="AK79" s="28">
        <v>2165</v>
      </c>
      <c r="AL79" s="29">
        <v>154.46296296296296</v>
      </c>
    </row>
    <row r="80" spans="1:38" ht="15">
      <c r="A80" s="30">
        <v>20</v>
      </c>
      <c r="B80" s="23" t="s">
        <v>315</v>
      </c>
      <c r="C80" s="24">
        <v>0</v>
      </c>
      <c r="D80" s="24">
        <v>0</v>
      </c>
      <c r="E80" s="24">
        <v>0</v>
      </c>
      <c r="F80" s="24">
        <v>0</v>
      </c>
      <c r="G80" s="24">
        <v>0</v>
      </c>
      <c r="H80" s="24">
        <v>0</v>
      </c>
      <c r="I80" s="25">
        <v>0</v>
      </c>
      <c r="J80" s="24">
        <v>143</v>
      </c>
      <c r="K80" s="24">
        <v>158</v>
      </c>
      <c r="L80" s="24">
        <v>134</v>
      </c>
      <c r="M80" s="24">
        <v>174</v>
      </c>
      <c r="N80" s="24">
        <v>186</v>
      </c>
      <c r="O80" s="24">
        <v>184</v>
      </c>
      <c r="P80" s="25">
        <v>979</v>
      </c>
      <c r="Q80" s="24">
        <v>140</v>
      </c>
      <c r="R80" s="24">
        <v>156</v>
      </c>
      <c r="S80" s="24">
        <v>165</v>
      </c>
      <c r="T80" s="24">
        <v>223</v>
      </c>
      <c r="U80" s="24">
        <v>172</v>
      </c>
      <c r="V80" s="24">
        <v>209</v>
      </c>
      <c r="W80" s="25">
        <v>1065</v>
      </c>
      <c r="X80" s="24">
        <v>0</v>
      </c>
      <c r="Y80" s="24">
        <v>0</v>
      </c>
      <c r="Z80" s="24">
        <v>0</v>
      </c>
      <c r="AA80" s="24">
        <v>0</v>
      </c>
      <c r="AB80" s="24">
        <v>0</v>
      </c>
      <c r="AC80" s="24">
        <v>0</v>
      </c>
      <c r="AD80" s="25">
        <v>0</v>
      </c>
      <c r="AE80" s="24">
        <v>0</v>
      </c>
      <c r="AF80" s="24">
        <v>0</v>
      </c>
      <c r="AG80" s="24">
        <v>0</v>
      </c>
      <c r="AH80" s="24">
        <v>0</v>
      </c>
      <c r="AI80" s="24">
        <v>0</v>
      </c>
      <c r="AJ80" s="24">
        <v>0</v>
      </c>
      <c r="AK80" s="25">
        <v>0</v>
      </c>
      <c r="AL80" s="26">
        <v>170.33333333333334</v>
      </c>
    </row>
    <row r="81" spans="1:38" ht="15">
      <c r="A81" s="30"/>
      <c r="B81" s="23" t="s">
        <v>286</v>
      </c>
      <c r="C81" s="24">
        <v>133</v>
      </c>
      <c r="D81" s="24">
        <v>163</v>
      </c>
      <c r="E81" s="24">
        <v>168</v>
      </c>
      <c r="F81" s="24">
        <v>114</v>
      </c>
      <c r="G81" s="24">
        <v>135</v>
      </c>
      <c r="H81" s="24">
        <v>149</v>
      </c>
      <c r="I81" s="25">
        <v>862</v>
      </c>
      <c r="J81" s="24">
        <v>113</v>
      </c>
      <c r="K81" s="24">
        <v>146</v>
      </c>
      <c r="L81" s="24">
        <v>157</v>
      </c>
      <c r="M81" s="24">
        <v>194</v>
      </c>
      <c r="N81" s="24">
        <v>162</v>
      </c>
      <c r="O81" s="24">
        <v>188</v>
      </c>
      <c r="P81" s="25">
        <v>960</v>
      </c>
      <c r="Q81" s="24">
        <v>143</v>
      </c>
      <c r="R81" s="24">
        <v>163</v>
      </c>
      <c r="S81" s="24">
        <v>148</v>
      </c>
      <c r="T81" s="24">
        <v>144</v>
      </c>
      <c r="U81" s="24">
        <v>173</v>
      </c>
      <c r="V81" s="24">
        <v>182</v>
      </c>
      <c r="W81" s="25">
        <v>953</v>
      </c>
      <c r="X81" s="24">
        <v>165</v>
      </c>
      <c r="Y81" s="24">
        <v>171</v>
      </c>
      <c r="Z81" s="24">
        <v>244</v>
      </c>
      <c r="AA81" s="24">
        <v>152</v>
      </c>
      <c r="AB81" s="24">
        <v>169</v>
      </c>
      <c r="AC81" s="24">
        <v>209</v>
      </c>
      <c r="AD81" s="25">
        <v>1110</v>
      </c>
      <c r="AE81" s="24">
        <v>188</v>
      </c>
      <c r="AF81" s="24">
        <v>202</v>
      </c>
      <c r="AG81" s="24">
        <v>170</v>
      </c>
      <c r="AH81" s="24">
        <v>175</v>
      </c>
      <c r="AI81" s="24">
        <v>146</v>
      </c>
      <c r="AJ81" s="24">
        <v>147</v>
      </c>
      <c r="AK81" s="25">
        <v>1028</v>
      </c>
      <c r="AL81" s="26">
        <v>163.76666666666668</v>
      </c>
    </row>
    <row r="82" spans="1:38" ht="15">
      <c r="A82" s="30"/>
      <c r="B82" s="23" t="s">
        <v>316</v>
      </c>
      <c r="C82" s="24">
        <v>146</v>
      </c>
      <c r="D82" s="24">
        <v>170</v>
      </c>
      <c r="E82" s="24">
        <v>132</v>
      </c>
      <c r="F82" s="24">
        <v>121</v>
      </c>
      <c r="G82" s="24">
        <v>152</v>
      </c>
      <c r="H82" s="24">
        <v>154</v>
      </c>
      <c r="I82" s="25">
        <v>875</v>
      </c>
      <c r="J82" s="24">
        <v>131</v>
      </c>
      <c r="K82" s="24">
        <v>153</v>
      </c>
      <c r="L82" s="24">
        <v>150</v>
      </c>
      <c r="M82" s="24">
        <v>115</v>
      </c>
      <c r="N82" s="24">
        <v>133</v>
      </c>
      <c r="O82" s="24">
        <v>135</v>
      </c>
      <c r="P82" s="25">
        <v>817</v>
      </c>
      <c r="Q82" s="24">
        <v>154</v>
      </c>
      <c r="R82" s="24">
        <v>156</v>
      </c>
      <c r="S82" s="24">
        <v>136</v>
      </c>
      <c r="T82" s="24">
        <v>157</v>
      </c>
      <c r="U82" s="24">
        <v>223</v>
      </c>
      <c r="V82" s="24">
        <v>153</v>
      </c>
      <c r="W82" s="25">
        <v>979</v>
      </c>
      <c r="X82" s="24">
        <v>185</v>
      </c>
      <c r="Y82" s="24">
        <v>177</v>
      </c>
      <c r="Z82" s="24">
        <v>169</v>
      </c>
      <c r="AA82" s="24">
        <v>161</v>
      </c>
      <c r="AB82" s="24">
        <v>158</v>
      </c>
      <c r="AC82" s="24">
        <v>168</v>
      </c>
      <c r="AD82" s="25">
        <v>1018</v>
      </c>
      <c r="AE82" s="24">
        <v>236</v>
      </c>
      <c r="AF82" s="24">
        <v>169</v>
      </c>
      <c r="AG82" s="24">
        <v>133</v>
      </c>
      <c r="AH82" s="24">
        <v>159</v>
      </c>
      <c r="AI82" s="24">
        <v>146</v>
      </c>
      <c r="AJ82" s="24">
        <v>181</v>
      </c>
      <c r="AK82" s="25">
        <v>1024</v>
      </c>
      <c r="AL82" s="26">
        <v>157.1</v>
      </c>
    </row>
    <row r="83" spans="1:38" ht="15">
      <c r="A83" s="31"/>
      <c r="B83" s="103" t="s">
        <v>162</v>
      </c>
      <c r="C83" s="27"/>
      <c r="D83" s="27"/>
      <c r="E83" s="27"/>
      <c r="F83" s="27"/>
      <c r="G83" s="27"/>
      <c r="H83" s="27"/>
      <c r="I83" s="28">
        <v>1737</v>
      </c>
      <c r="J83" s="27"/>
      <c r="K83" s="27"/>
      <c r="L83" s="27"/>
      <c r="M83" s="27"/>
      <c r="N83" s="27"/>
      <c r="O83" s="27"/>
      <c r="P83" s="28">
        <v>2756</v>
      </c>
      <c r="Q83" s="27"/>
      <c r="R83" s="27"/>
      <c r="S83" s="27"/>
      <c r="T83" s="27"/>
      <c r="U83" s="27"/>
      <c r="V83" s="27"/>
      <c r="W83" s="28">
        <v>2997</v>
      </c>
      <c r="X83" s="27"/>
      <c r="Y83" s="27"/>
      <c r="Z83" s="27"/>
      <c r="AA83" s="27"/>
      <c r="AB83" s="27"/>
      <c r="AC83" s="27"/>
      <c r="AD83" s="28">
        <v>2128</v>
      </c>
      <c r="AE83" s="27"/>
      <c r="AF83" s="27"/>
      <c r="AG83" s="27"/>
      <c r="AH83" s="27"/>
      <c r="AI83" s="27"/>
      <c r="AJ83" s="27"/>
      <c r="AK83" s="28">
        <v>2052</v>
      </c>
      <c r="AL83" s="29">
        <v>145.94444444444446</v>
      </c>
    </row>
    <row r="84" spans="1:38" ht="15">
      <c r="A84" s="30">
        <v>21</v>
      </c>
      <c r="B84" s="23" t="s">
        <v>299</v>
      </c>
      <c r="C84" s="24">
        <v>159</v>
      </c>
      <c r="D84" s="24">
        <v>191</v>
      </c>
      <c r="E84" s="24">
        <v>133</v>
      </c>
      <c r="F84" s="24">
        <v>139</v>
      </c>
      <c r="G84" s="24">
        <v>192</v>
      </c>
      <c r="H84" s="24">
        <v>138</v>
      </c>
      <c r="I84" s="25">
        <v>952</v>
      </c>
      <c r="J84" s="24">
        <v>131</v>
      </c>
      <c r="K84" s="24">
        <v>113</v>
      </c>
      <c r="L84" s="24">
        <v>144</v>
      </c>
      <c r="M84" s="24">
        <v>187</v>
      </c>
      <c r="N84" s="24">
        <v>130</v>
      </c>
      <c r="O84" s="24">
        <v>213</v>
      </c>
      <c r="P84" s="25">
        <v>918</v>
      </c>
      <c r="Q84" s="24">
        <v>152</v>
      </c>
      <c r="R84" s="24">
        <v>142</v>
      </c>
      <c r="S84" s="24">
        <v>115</v>
      </c>
      <c r="T84" s="24">
        <v>125</v>
      </c>
      <c r="U84" s="24">
        <v>140</v>
      </c>
      <c r="V84" s="24">
        <v>189</v>
      </c>
      <c r="W84" s="25">
        <v>863</v>
      </c>
      <c r="X84" s="24">
        <v>150</v>
      </c>
      <c r="Y84" s="24">
        <v>123</v>
      </c>
      <c r="Z84" s="24">
        <v>140</v>
      </c>
      <c r="AA84" s="24">
        <v>149</v>
      </c>
      <c r="AB84" s="24">
        <v>158</v>
      </c>
      <c r="AC84" s="24">
        <v>189</v>
      </c>
      <c r="AD84" s="25">
        <v>909</v>
      </c>
      <c r="AE84" s="24">
        <v>181</v>
      </c>
      <c r="AF84" s="24">
        <v>164</v>
      </c>
      <c r="AG84" s="24">
        <v>145</v>
      </c>
      <c r="AH84" s="24">
        <v>180</v>
      </c>
      <c r="AI84" s="24">
        <v>168</v>
      </c>
      <c r="AJ84" s="24">
        <v>137</v>
      </c>
      <c r="AK84" s="25">
        <v>975</v>
      </c>
      <c r="AL84" s="26">
        <v>153.9</v>
      </c>
    </row>
    <row r="85" spans="1:38" ht="15">
      <c r="A85" s="30"/>
      <c r="B85" s="23" t="s">
        <v>251</v>
      </c>
      <c r="C85" s="24">
        <v>169</v>
      </c>
      <c r="D85" s="24">
        <v>206</v>
      </c>
      <c r="E85" s="24">
        <v>171</v>
      </c>
      <c r="F85" s="24">
        <v>163</v>
      </c>
      <c r="G85" s="24">
        <v>126</v>
      </c>
      <c r="H85" s="24">
        <v>139</v>
      </c>
      <c r="I85" s="25">
        <v>974</v>
      </c>
      <c r="J85" s="24">
        <v>169</v>
      </c>
      <c r="K85" s="24">
        <v>153</v>
      </c>
      <c r="L85" s="24">
        <v>177</v>
      </c>
      <c r="M85" s="24">
        <v>168</v>
      </c>
      <c r="N85" s="24">
        <v>152</v>
      </c>
      <c r="O85" s="24">
        <v>172</v>
      </c>
      <c r="P85" s="25">
        <v>991</v>
      </c>
      <c r="Q85" s="24">
        <v>131</v>
      </c>
      <c r="R85" s="24">
        <v>123</v>
      </c>
      <c r="S85" s="24">
        <v>165</v>
      </c>
      <c r="T85" s="24">
        <v>154</v>
      </c>
      <c r="U85" s="24">
        <v>165</v>
      </c>
      <c r="V85" s="24">
        <v>148</v>
      </c>
      <c r="W85" s="25">
        <v>886</v>
      </c>
      <c r="X85" s="24">
        <v>0</v>
      </c>
      <c r="Y85" s="24">
        <v>0</v>
      </c>
      <c r="Z85" s="24">
        <v>0</v>
      </c>
      <c r="AA85" s="24">
        <v>0</v>
      </c>
      <c r="AB85" s="24">
        <v>0</v>
      </c>
      <c r="AC85" s="24">
        <v>0</v>
      </c>
      <c r="AD85" s="25">
        <v>0</v>
      </c>
      <c r="AE85" s="24">
        <v>133</v>
      </c>
      <c r="AF85" s="24">
        <v>141</v>
      </c>
      <c r="AG85" s="24">
        <v>129</v>
      </c>
      <c r="AH85" s="24">
        <v>140</v>
      </c>
      <c r="AI85" s="24">
        <v>163</v>
      </c>
      <c r="AJ85" s="24">
        <v>147</v>
      </c>
      <c r="AK85" s="25">
        <v>853</v>
      </c>
      <c r="AL85" s="26">
        <v>154.33333333333334</v>
      </c>
    </row>
    <row r="86" spans="1:38" ht="15">
      <c r="A86" s="30"/>
      <c r="B86" s="23" t="s">
        <v>317</v>
      </c>
      <c r="C86" s="24">
        <v>138</v>
      </c>
      <c r="D86" s="24">
        <v>168</v>
      </c>
      <c r="E86" s="24">
        <v>168</v>
      </c>
      <c r="F86" s="24">
        <v>160</v>
      </c>
      <c r="G86" s="24">
        <v>145</v>
      </c>
      <c r="H86" s="24">
        <v>145</v>
      </c>
      <c r="I86" s="25">
        <v>924</v>
      </c>
      <c r="J86" s="24">
        <v>147</v>
      </c>
      <c r="K86" s="24">
        <v>154</v>
      </c>
      <c r="L86" s="24">
        <v>141</v>
      </c>
      <c r="M86" s="24">
        <v>131</v>
      </c>
      <c r="N86" s="24">
        <v>160</v>
      </c>
      <c r="O86" s="24">
        <v>162</v>
      </c>
      <c r="P86" s="25">
        <v>895</v>
      </c>
      <c r="Q86" s="24">
        <v>0</v>
      </c>
      <c r="R86" s="24">
        <v>0</v>
      </c>
      <c r="S86" s="24">
        <v>0</v>
      </c>
      <c r="T86" s="24">
        <v>0</v>
      </c>
      <c r="U86" s="24">
        <v>0</v>
      </c>
      <c r="V86" s="24">
        <v>0</v>
      </c>
      <c r="W86" s="25">
        <v>0</v>
      </c>
      <c r="X86" s="24">
        <v>0</v>
      </c>
      <c r="Y86" s="24">
        <v>0</v>
      </c>
      <c r="Z86" s="24">
        <v>0</v>
      </c>
      <c r="AA86" s="24">
        <v>0</v>
      </c>
      <c r="AB86" s="24">
        <v>0</v>
      </c>
      <c r="AC86" s="24">
        <v>0</v>
      </c>
      <c r="AD86" s="25">
        <v>0</v>
      </c>
      <c r="AE86" s="24">
        <v>0</v>
      </c>
      <c r="AF86" s="24">
        <v>0</v>
      </c>
      <c r="AG86" s="24">
        <v>0</v>
      </c>
      <c r="AH86" s="24">
        <v>0</v>
      </c>
      <c r="AI86" s="24">
        <v>0</v>
      </c>
      <c r="AJ86" s="24">
        <v>0</v>
      </c>
      <c r="AK86" s="25">
        <v>0</v>
      </c>
      <c r="AL86" s="26">
        <v>151.58333333333334</v>
      </c>
    </row>
    <row r="87" spans="1:38" ht="15">
      <c r="A87" s="31"/>
      <c r="B87" s="103" t="s">
        <v>279</v>
      </c>
      <c r="C87" s="27"/>
      <c r="D87" s="27"/>
      <c r="E87" s="27"/>
      <c r="F87" s="27"/>
      <c r="G87" s="27"/>
      <c r="H87" s="27"/>
      <c r="I87" s="28">
        <v>2850</v>
      </c>
      <c r="J87" s="27"/>
      <c r="K87" s="27"/>
      <c r="L87" s="27"/>
      <c r="M87" s="27"/>
      <c r="N87" s="27"/>
      <c r="O87" s="27"/>
      <c r="P87" s="28">
        <v>2804</v>
      </c>
      <c r="Q87" s="27"/>
      <c r="R87" s="27"/>
      <c r="S87" s="27"/>
      <c r="T87" s="27"/>
      <c r="U87" s="27"/>
      <c r="V87" s="27"/>
      <c r="W87" s="28">
        <v>1749</v>
      </c>
      <c r="X87" s="27"/>
      <c r="Y87" s="27"/>
      <c r="Z87" s="27"/>
      <c r="AA87" s="27"/>
      <c r="AB87" s="27"/>
      <c r="AC87" s="27"/>
      <c r="AD87" s="28">
        <v>909</v>
      </c>
      <c r="AE87" s="27"/>
      <c r="AF87" s="27"/>
      <c r="AG87" s="27"/>
      <c r="AH87" s="27"/>
      <c r="AI87" s="27"/>
      <c r="AJ87" s="27"/>
      <c r="AK87" s="28">
        <v>1828</v>
      </c>
      <c r="AL87" s="29">
        <v>138.55555555555554</v>
      </c>
    </row>
    <row r="88" spans="1:38" ht="15">
      <c r="A88" s="30">
        <v>22</v>
      </c>
      <c r="B88" s="23" t="s">
        <v>325</v>
      </c>
      <c r="C88" s="24">
        <v>0</v>
      </c>
      <c r="D88" s="24">
        <v>0</v>
      </c>
      <c r="E88" s="24">
        <v>0</v>
      </c>
      <c r="F88" s="24">
        <v>0</v>
      </c>
      <c r="G88" s="24">
        <v>0</v>
      </c>
      <c r="H88" s="24">
        <v>0</v>
      </c>
      <c r="I88" s="25">
        <v>0</v>
      </c>
      <c r="J88" s="24">
        <v>0</v>
      </c>
      <c r="K88" s="24">
        <v>0</v>
      </c>
      <c r="L88" s="24">
        <v>0</v>
      </c>
      <c r="M88" s="24">
        <v>0</v>
      </c>
      <c r="N88" s="24">
        <v>0</v>
      </c>
      <c r="O88" s="24">
        <v>0</v>
      </c>
      <c r="P88" s="25">
        <v>0</v>
      </c>
      <c r="Q88" s="24">
        <v>0</v>
      </c>
      <c r="R88" s="24">
        <v>0</v>
      </c>
      <c r="S88" s="24">
        <v>0</v>
      </c>
      <c r="T88" s="24">
        <v>0</v>
      </c>
      <c r="U88" s="24">
        <v>0</v>
      </c>
      <c r="V88" s="24">
        <v>0</v>
      </c>
      <c r="W88" s="25">
        <v>0</v>
      </c>
      <c r="X88" s="24">
        <v>144</v>
      </c>
      <c r="Y88" s="24">
        <v>109</v>
      </c>
      <c r="Z88" s="24">
        <v>144</v>
      </c>
      <c r="AA88" s="24">
        <v>160</v>
      </c>
      <c r="AB88" s="24">
        <v>162</v>
      </c>
      <c r="AC88" s="24">
        <v>214</v>
      </c>
      <c r="AD88" s="25">
        <v>933</v>
      </c>
      <c r="AE88" s="24">
        <v>0</v>
      </c>
      <c r="AF88" s="24">
        <v>0</v>
      </c>
      <c r="AG88" s="24">
        <v>0</v>
      </c>
      <c r="AH88" s="24">
        <v>0</v>
      </c>
      <c r="AI88" s="24">
        <v>0</v>
      </c>
      <c r="AJ88" s="24">
        <v>0</v>
      </c>
      <c r="AK88" s="25">
        <v>0</v>
      </c>
      <c r="AL88" s="26">
        <v>155.5</v>
      </c>
    </row>
    <row r="89" spans="1:38" ht="15">
      <c r="A89" s="30"/>
      <c r="B89" s="23" t="s">
        <v>288</v>
      </c>
      <c r="C89" s="24">
        <v>156</v>
      </c>
      <c r="D89" s="24">
        <v>143</v>
      </c>
      <c r="E89" s="24">
        <v>154</v>
      </c>
      <c r="F89" s="24">
        <v>170</v>
      </c>
      <c r="G89" s="24">
        <v>178</v>
      </c>
      <c r="H89" s="24">
        <v>158</v>
      </c>
      <c r="I89" s="25">
        <v>959</v>
      </c>
      <c r="J89" s="24">
        <v>160</v>
      </c>
      <c r="K89" s="24">
        <v>175</v>
      </c>
      <c r="L89" s="24">
        <v>164</v>
      </c>
      <c r="M89" s="24">
        <v>158</v>
      </c>
      <c r="N89" s="24">
        <v>171</v>
      </c>
      <c r="O89" s="24">
        <v>169</v>
      </c>
      <c r="P89" s="25">
        <v>997</v>
      </c>
      <c r="Q89" s="24">
        <v>0</v>
      </c>
      <c r="R89" s="24">
        <v>0</v>
      </c>
      <c r="S89" s="24">
        <v>0</v>
      </c>
      <c r="T89" s="24">
        <v>0</v>
      </c>
      <c r="U89" s="24">
        <v>0</v>
      </c>
      <c r="V89" s="24">
        <v>0</v>
      </c>
      <c r="W89" s="25">
        <v>0</v>
      </c>
      <c r="X89" s="24">
        <v>177</v>
      </c>
      <c r="Y89" s="24">
        <v>171</v>
      </c>
      <c r="Z89" s="24">
        <v>181</v>
      </c>
      <c r="AA89" s="24">
        <v>179</v>
      </c>
      <c r="AB89" s="24">
        <v>168</v>
      </c>
      <c r="AC89" s="24">
        <v>180</v>
      </c>
      <c r="AD89" s="25">
        <v>1056</v>
      </c>
      <c r="AE89" s="24">
        <v>0</v>
      </c>
      <c r="AF89" s="24">
        <v>0</v>
      </c>
      <c r="AG89" s="24">
        <v>0</v>
      </c>
      <c r="AH89" s="24">
        <v>0</v>
      </c>
      <c r="AI89" s="24">
        <v>0</v>
      </c>
      <c r="AJ89" s="24">
        <v>0</v>
      </c>
      <c r="AK89" s="25">
        <v>0</v>
      </c>
      <c r="AL89" s="26">
        <v>167.33333333333334</v>
      </c>
    </row>
    <row r="90" spans="1:38" ht="15">
      <c r="A90" s="30"/>
      <c r="B90" s="23" t="s">
        <v>289</v>
      </c>
      <c r="C90" s="24">
        <v>140</v>
      </c>
      <c r="D90" s="24">
        <v>185</v>
      </c>
      <c r="E90" s="24">
        <v>120</v>
      </c>
      <c r="F90" s="24">
        <v>184</v>
      </c>
      <c r="G90" s="24">
        <v>196</v>
      </c>
      <c r="H90" s="24">
        <v>158</v>
      </c>
      <c r="I90" s="25">
        <v>983</v>
      </c>
      <c r="J90" s="24">
        <v>184</v>
      </c>
      <c r="K90" s="24">
        <v>201</v>
      </c>
      <c r="L90" s="24">
        <v>160</v>
      </c>
      <c r="M90" s="24">
        <v>165</v>
      </c>
      <c r="N90" s="24">
        <v>161</v>
      </c>
      <c r="O90" s="24">
        <v>151</v>
      </c>
      <c r="P90" s="25">
        <v>1022</v>
      </c>
      <c r="Q90" s="24">
        <v>153</v>
      </c>
      <c r="R90" s="24">
        <v>175</v>
      </c>
      <c r="S90" s="24">
        <v>146</v>
      </c>
      <c r="T90" s="24">
        <v>181</v>
      </c>
      <c r="U90" s="24">
        <v>202</v>
      </c>
      <c r="V90" s="24">
        <v>179</v>
      </c>
      <c r="W90" s="25">
        <v>1036</v>
      </c>
      <c r="X90" s="24">
        <v>158</v>
      </c>
      <c r="Y90" s="24">
        <v>180</v>
      </c>
      <c r="Z90" s="24">
        <v>160</v>
      </c>
      <c r="AA90" s="24">
        <v>200</v>
      </c>
      <c r="AB90" s="24">
        <v>182</v>
      </c>
      <c r="AC90" s="24">
        <v>181</v>
      </c>
      <c r="AD90" s="25">
        <v>1061</v>
      </c>
      <c r="AE90" s="24">
        <v>0</v>
      </c>
      <c r="AF90" s="24">
        <v>0</v>
      </c>
      <c r="AG90" s="24">
        <v>0</v>
      </c>
      <c r="AH90" s="24">
        <v>0</v>
      </c>
      <c r="AI90" s="24">
        <v>0</v>
      </c>
      <c r="AJ90" s="24">
        <v>0</v>
      </c>
      <c r="AK90" s="25">
        <v>0</v>
      </c>
      <c r="AL90" s="26">
        <v>170.91666666666666</v>
      </c>
    </row>
    <row r="91" spans="1:38" ht="15">
      <c r="A91" s="31"/>
      <c r="B91" s="103" t="s">
        <v>174</v>
      </c>
      <c r="C91" s="27"/>
      <c r="D91" s="27"/>
      <c r="E91" s="27"/>
      <c r="F91" s="27"/>
      <c r="G91" s="27"/>
      <c r="H91" s="27"/>
      <c r="I91" s="28">
        <v>1942</v>
      </c>
      <c r="J91" s="27"/>
      <c r="K91" s="27"/>
      <c r="L91" s="27"/>
      <c r="M91" s="27"/>
      <c r="N91" s="27"/>
      <c r="O91" s="27"/>
      <c r="P91" s="28">
        <v>2019</v>
      </c>
      <c r="Q91" s="27"/>
      <c r="R91" s="27"/>
      <c r="S91" s="27"/>
      <c r="T91" s="27"/>
      <c r="U91" s="27"/>
      <c r="V91" s="27"/>
      <c r="W91" s="28">
        <v>1036</v>
      </c>
      <c r="X91" s="27"/>
      <c r="Y91" s="27"/>
      <c r="Z91" s="27"/>
      <c r="AA91" s="27"/>
      <c r="AB91" s="27"/>
      <c r="AC91" s="27"/>
      <c r="AD91" s="28">
        <v>3050</v>
      </c>
      <c r="AE91" s="27"/>
      <c r="AF91" s="27"/>
      <c r="AG91" s="27"/>
      <c r="AH91" s="27"/>
      <c r="AI91" s="27"/>
      <c r="AJ91" s="27"/>
      <c r="AK91" s="28">
        <v>0</v>
      </c>
      <c r="AL91" s="29">
        <v>129.83333333333334</v>
      </c>
    </row>
    <row r="92" spans="1:38" ht="15">
      <c r="A92" s="30">
        <v>23</v>
      </c>
      <c r="B92" s="23" t="s">
        <v>304</v>
      </c>
      <c r="C92" s="24">
        <v>173</v>
      </c>
      <c r="D92" s="24">
        <v>190</v>
      </c>
      <c r="E92" s="24">
        <v>180</v>
      </c>
      <c r="F92" s="24">
        <v>162</v>
      </c>
      <c r="G92" s="24">
        <v>130</v>
      </c>
      <c r="H92" s="24">
        <v>115</v>
      </c>
      <c r="I92" s="25">
        <v>950</v>
      </c>
      <c r="J92" s="24">
        <v>123</v>
      </c>
      <c r="K92" s="24">
        <v>169</v>
      </c>
      <c r="L92" s="24">
        <v>152</v>
      </c>
      <c r="M92" s="24">
        <v>121</v>
      </c>
      <c r="N92" s="24">
        <v>130</v>
      </c>
      <c r="O92" s="24">
        <v>146</v>
      </c>
      <c r="P92" s="25">
        <v>841</v>
      </c>
      <c r="Q92" s="24">
        <v>142</v>
      </c>
      <c r="R92" s="24">
        <v>129</v>
      </c>
      <c r="S92" s="24">
        <v>156</v>
      </c>
      <c r="T92" s="24">
        <v>161</v>
      </c>
      <c r="U92" s="24">
        <v>140</v>
      </c>
      <c r="V92" s="24">
        <v>125</v>
      </c>
      <c r="W92" s="25">
        <v>853</v>
      </c>
      <c r="X92" s="24">
        <v>110</v>
      </c>
      <c r="Y92" s="24">
        <v>125</v>
      </c>
      <c r="Z92" s="24">
        <v>148</v>
      </c>
      <c r="AA92" s="24">
        <v>110</v>
      </c>
      <c r="AB92" s="24">
        <v>122</v>
      </c>
      <c r="AC92" s="24">
        <v>131</v>
      </c>
      <c r="AD92" s="25">
        <v>746</v>
      </c>
      <c r="AE92" s="24">
        <v>106</v>
      </c>
      <c r="AF92" s="24">
        <v>149</v>
      </c>
      <c r="AG92" s="24">
        <v>100</v>
      </c>
      <c r="AH92" s="24">
        <v>132</v>
      </c>
      <c r="AI92" s="24">
        <v>158</v>
      </c>
      <c r="AJ92" s="24">
        <v>135</v>
      </c>
      <c r="AK92" s="25">
        <v>780</v>
      </c>
      <c r="AL92" s="26">
        <v>139</v>
      </c>
    </row>
    <row r="93" spans="1:38" ht="15">
      <c r="A93" s="30"/>
      <c r="B93" s="23" t="s">
        <v>321</v>
      </c>
      <c r="C93" s="24">
        <v>0</v>
      </c>
      <c r="D93" s="24">
        <v>0</v>
      </c>
      <c r="E93" s="24">
        <v>0</v>
      </c>
      <c r="F93" s="24">
        <v>0</v>
      </c>
      <c r="G93" s="24">
        <v>0</v>
      </c>
      <c r="H93" s="24">
        <v>0</v>
      </c>
      <c r="I93" s="25">
        <v>0</v>
      </c>
      <c r="J93" s="24">
        <v>0</v>
      </c>
      <c r="K93" s="24">
        <v>0</v>
      </c>
      <c r="L93" s="24">
        <v>0</v>
      </c>
      <c r="M93" s="24">
        <v>0</v>
      </c>
      <c r="N93" s="24">
        <v>0</v>
      </c>
      <c r="O93" s="24">
        <v>0</v>
      </c>
      <c r="P93" s="25">
        <v>0</v>
      </c>
      <c r="Q93" s="24">
        <v>161</v>
      </c>
      <c r="R93" s="24">
        <v>174</v>
      </c>
      <c r="S93" s="24">
        <v>139</v>
      </c>
      <c r="T93" s="24">
        <v>180</v>
      </c>
      <c r="U93" s="24">
        <v>125</v>
      </c>
      <c r="V93" s="24">
        <v>180</v>
      </c>
      <c r="W93" s="25">
        <v>959</v>
      </c>
      <c r="X93" s="24">
        <v>122</v>
      </c>
      <c r="Y93" s="24">
        <v>138</v>
      </c>
      <c r="Z93" s="24">
        <v>140</v>
      </c>
      <c r="AA93" s="24">
        <v>157</v>
      </c>
      <c r="AB93" s="24">
        <v>138</v>
      </c>
      <c r="AC93" s="24">
        <v>189</v>
      </c>
      <c r="AD93" s="25">
        <v>884</v>
      </c>
      <c r="AE93" s="24">
        <v>0</v>
      </c>
      <c r="AF93" s="24">
        <v>0</v>
      </c>
      <c r="AG93" s="24">
        <v>0</v>
      </c>
      <c r="AH93" s="24">
        <v>0</v>
      </c>
      <c r="AI93" s="24">
        <v>0</v>
      </c>
      <c r="AJ93" s="24">
        <v>0</v>
      </c>
      <c r="AK93" s="25">
        <v>0</v>
      </c>
      <c r="AL93" s="26">
        <v>153.58333333333334</v>
      </c>
    </row>
    <row r="94" spans="1:38" ht="15">
      <c r="A94" s="30"/>
      <c r="B94" s="23" t="s">
        <v>322</v>
      </c>
      <c r="C94" s="24">
        <v>0</v>
      </c>
      <c r="D94" s="24">
        <v>0</v>
      </c>
      <c r="E94" s="24">
        <v>0</v>
      </c>
      <c r="F94" s="24">
        <v>0</v>
      </c>
      <c r="G94" s="24">
        <v>0</v>
      </c>
      <c r="H94" s="24">
        <v>0</v>
      </c>
      <c r="I94" s="25">
        <v>0</v>
      </c>
      <c r="J94" s="24">
        <v>184</v>
      </c>
      <c r="K94" s="24">
        <v>135</v>
      </c>
      <c r="L94" s="24">
        <v>110</v>
      </c>
      <c r="M94" s="24">
        <v>128</v>
      </c>
      <c r="N94" s="24">
        <v>128</v>
      </c>
      <c r="O94" s="24">
        <v>132</v>
      </c>
      <c r="P94" s="25">
        <v>817</v>
      </c>
      <c r="Q94" s="24">
        <v>160</v>
      </c>
      <c r="R94" s="24">
        <v>154</v>
      </c>
      <c r="S94" s="24">
        <v>211</v>
      </c>
      <c r="T94" s="24">
        <v>116</v>
      </c>
      <c r="U94" s="24">
        <v>123</v>
      </c>
      <c r="V94" s="24">
        <v>123</v>
      </c>
      <c r="W94" s="25">
        <v>887</v>
      </c>
      <c r="X94" s="24">
        <v>123</v>
      </c>
      <c r="Y94" s="24">
        <v>133</v>
      </c>
      <c r="Z94" s="24">
        <v>135</v>
      </c>
      <c r="AA94" s="24">
        <v>117</v>
      </c>
      <c r="AB94" s="24">
        <v>108</v>
      </c>
      <c r="AC94" s="24">
        <v>115</v>
      </c>
      <c r="AD94" s="25">
        <v>731</v>
      </c>
      <c r="AE94" s="24">
        <v>0</v>
      </c>
      <c r="AF94" s="24">
        <v>0</v>
      </c>
      <c r="AG94" s="24">
        <v>0</v>
      </c>
      <c r="AH94" s="24">
        <v>0</v>
      </c>
      <c r="AI94" s="24">
        <v>0</v>
      </c>
      <c r="AJ94" s="24">
        <v>0</v>
      </c>
      <c r="AK94" s="25">
        <v>0</v>
      </c>
      <c r="AL94" s="26">
        <v>135.27777777777777</v>
      </c>
    </row>
    <row r="95" spans="1:38" ht="15">
      <c r="A95" s="31"/>
      <c r="B95" s="103" t="s">
        <v>191</v>
      </c>
      <c r="C95" s="27"/>
      <c r="D95" s="27"/>
      <c r="E95" s="27"/>
      <c r="F95" s="27"/>
      <c r="G95" s="27"/>
      <c r="H95" s="27"/>
      <c r="I95" s="28">
        <v>950</v>
      </c>
      <c r="J95" s="27"/>
      <c r="K95" s="27"/>
      <c r="L95" s="27"/>
      <c r="M95" s="27"/>
      <c r="N95" s="27"/>
      <c r="O95" s="27"/>
      <c r="P95" s="28">
        <v>1658</v>
      </c>
      <c r="Q95" s="27"/>
      <c r="R95" s="27"/>
      <c r="S95" s="27"/>
      <c r="T95" s="27"/>
      <c r="U95" s="27"/>
      <c r="V95" s="27"/>
      <c r="W95" s="28">
        <v>2699</v>
      </c>
      <c r="X95" s="27"/>
      <c r="Y95" s="27"/>
      <c r="Z95" s="27"/>
      <c r="AA95" s="27"/>
      <c r="AB95" s="27"/>
      <c r="AC95" s="27"/>
      <c r="AD95" s="28">
        <v>2361</v>
      </c>
      <c r="AE95" s="27"/>
      <c r="AF95" s="27"/>
      <c r="AG95" s="27"/>
      <c r="AH95" s="27"/>
      <c r="AI95" s="27"/>
      <c r="AJ95" s="27"/>
      <c r="AK95" s="28">
        <v>780</v>
      </c>
      <c r="AL95" s="29">
        <v>124.4074074074074</v>
      </c>
    </row>
    <row r="96" spans="1:38" ht="15">
      <c r="A96" s="30">
        <v>24</v>
      </c>
      <c r="B96" s="23" t="s">
        <v>300</v>
      </c>
      <c r="C96" s="24">
        <v>0</v>
      </c>
      <c r="D96" s="24">
        <v>0</v>
      </c>
      <c r="E96" s="24">
        <v>0</v>
      </c>
      <c r="F96" s="24">
        <v>0</v>
      </c>
      <c r="G96" s="24">
        <v>0</v>
      </c>
      <c r="H96" s="24">
        <v>0</v>
      </c>
      <c r="I96" s="25">
        <v>0</v>
      </c>
      <c r="J96" s="24">
        <v>165</v>
      </c>
      <c r="K96" s="24">
        <v>131</v>
      </c>
      <c r="L96" s="24">
        <v>172</v>
      </c>
      <c r="M96" s="24">
        <v>119</v>
      </c>
      <c r="N96" s="24">
        <v>133</v>
      </c>
      <c r="O96" s="24">
        <v>136</v>
      </c>
      <c r="P96" s="25">
        <v>856</v>
      </c>
      <c r="Q96" s="24">
        <v>176</v>
      </c>
      <c r="R96" s="24">
        <v>140</v>
      </c>
      <c r="S96" s="24">
        <v>155</v>
      </c>
      <c r="T96" s="24">
        <v>154</v>
      </c>
      <c r="U96" s="24">
        <v>146</v>
      </c>
      <c r="V96" s="24">
        <v>165</v>
      </c>
      <c r="W96" s="25">
        <v>936</v>
      </c>
      <c r="X96" s="24">
        <v>147</v>
      </c>
      <c r="Y96" s="24">
        <v>175</v>
      </c>
      <c r="Z96" s="24">
        <v>146</v>
      </c>
      <c r="AA96" s="24">
        <v>170</v>
      </c>
      <c r="AB96" s="24">
        <v>146</v>
      </c>
      <c r="AC96" s="24">
        <v>192</v>
      </c>
      <c r="AD96" s="25">
        <v>976</v>
      </c>
      <c r="AE96" s="24">
        <v>142</v>
      </c>
      <c r="AF96" s="24">
        <v>160</v>
      </c>
      <c r="AG96" s="24">
        <v>197</v>
      </c>
      <c r="AH96" s="24">
        <v>193</v>
      </c>
      <c r="AI96" s="24">
        <v>131</v>
      </c>
      <c r="AJ96" s="24">
        <v>145</v>
      </c>
      <c r="AK96" s="25">
        <v>968</v>
      </c>
      <c r="AL96" s="26">
        <v>155.66666666666666</v>
      </c>
    </row>
    <row r="97" spans="1:38" ht="15">
      <c r="A97" s="30"/>
      <c r="B97" s="23" t="s">
        <v>301</v>
      </c>
      <c r="C97" s="24">
        <v>0</v>
      </c>
      <c r="D97" s="24">
        <v>0</v>
      </c>
      <c r="E97" s="24">
        <v>0</v>
      </c>
      <c r="F97" s="24">
        <v>0</v>
      </c>
      <c r="G97" s="24">
        <v>0</v>
      </c>
      <c r="H97" s="24">
        <v>0</v>
      </c>
      <c r="I97" s="25">
        <v>0</v>
      </c>
      <c r="J97" s="24">
        <v>172</v>
      </c>
      <c r="K97" s="24">
        <v>140</v>
      </c>
      <c r="L97" s="24">
        <v>131</v>
      </c>
      <c r="M97" s="24">
        <v>171</v>
      </c>
      <c r="N97" s="24">
        <v>172</v>
      </c>
      <c r="O97" s="24">
        <v>132</v>
      </c>
      <c r="P97" s="25">
        <v>918</v>
      </c>
      <c r="Q97" s="24">
        <v>150</v>
      </c>
      <c r="R97" s="24">
        <v>195</v>
      </c>
      <c r="S97" s="24">
        <v>124</v>
      </c>
      <c r="T97" s="24">
        <v>117</v>
      </c>
      <c r="U97" s="24">
        <v>113</v>
      </c>
      <c r="V97" s="24">
        <v>156</v>
      </c>
      <c r="W97" s="25">
        <v>855</v>
      </c>
      <c r="X97" s="24">
        <v>120</v>
      </c>
      <c r="Y97" s="24">
        <v>125</v>
      </c>
      <c r="Z97" s="24">
        <v>193</v>
      </c>
      <c r="AA97" s="24">
        <v>192</v>
      </c>
      <c r="AB97" s="24">
        <v>137</v>
      </c>
      <c r="AC97" s="24">
        <v>171</v>
      </c>
      <c r="AD97" s="25">
        <v>938</v>
      </c>
      <c r="AE97" s="24">
        <v>165</v>
      </c>
      <c r="AF97" s="24">
        <v>131</v>
      </c>
      <c r="AG97" s="24">
        <v>204</v>
      </c>
      <c r="AH97" s="24">
        <v>158</v>
      </c>
      <c r="AI97" s="24">
        <v>157</v>
      </c>
      <c r="AJ97" s="24">
        <v>167</v>
      </c>
      <c r="AK97" s="25">
        <v>982</v>
      </c>
      <c r="AL97" s="26">
        <v>153.875</v>
      </c>
    </row>
    <row r="98" spans="1:38" ht="15">
      <c r="A98" s="30"/>
      <c r="B98" s="23" t="s">
        <v>333</v>
      </c>
      <c r="C98" s="24">
        <v>0</v>
      </c>
      <c r="D98" s="24">
        <v>0</v>
      </c>
      <c r="E98" s="24">
        <v>0</v>
      </c>
      <c r="F98" s="24">
        <v>0</v>
      </c>
      <c r="G98" s="24">
        <v>0</v>
      </c>
      <c r="H98" s="24">
        <v>0</v>
      </c>
      <c r="I98" s="25">
        <v>0</v>
      </c>
      <c r="J98" s="24">
        <v>145</v>
      </c>
      <c r="K98" s="24">
        <v>161</v>
      </c>
      <c r="L98" s="24">
        <v>153</v>
      </c>
      <c r="M98" s="24">
        <v>171</v>
      </c>
      <c r="N98" s="24">
        <v>116</v>
      </c>
      <c r="O98" s="24">
        <v>114</v>
      </c>
      <c r="P98" s="25">
        <v>860</v>
      </c>
      <c r="Q98" s="24">
        <v>0</v>
      </c>
      <c r="R98" s="24">
        <v>0</v>
      </c>
      <c r="S98" s="24">
        <v>0</v>
      </c>
      <c r="T98" s="24">
        <v>0</v>
      </c>
      <c r="U98" s="24">
        <v>0</v>
      </c>
      <c r="V98" s="24">
        <v>0</v>
      </c>
      <c r="W98" s="25">
        <v>0</v>
      </c>
      <c r="X98" s="24">
        <v>0</v>
      </c>
      <c r="Y98" s="24">
        <v>0</v>
      </c>
      <c r="Z98" s="24">
        <v>0</v>
      </c>
      <c r="AA98" s="24">
        <v>0</v>
      </c>
      <c r="AB98" s="24">
        <v>0</v>
      </c>
      <c r="AC98" s="24">
        <v>0</v>
      </c>
      <c r="AD98" s="25">
        <v>0</v>
      </c>
      <c r="AE98" s="24">
        <v>0</v>
      </c>
      <c r="AF98" s="24">
        <v>0</v>
      </c>
      <c r="AG98" s="24">
        <v>0</v>
      </c>
      <c r="AH98" s="24">
        <v>0</v>
      </c>
      <c r="AI98" s="24">
        <v>0</v>
      </c>
      <c r="AJ98" s="24">
        <v>0</v>
      </c>
      <c r="AK98" s="25">
        <v>0</v>
      </c>
      <c r="AL98" s="26">
        <v>143.33333333333334</v>
      </c>
    </row>
    <row r="99" spans="1:38" ht="15">
      <c r="A99" s="31"/>
      <c r="B99" s="103" t="s">
        <v>279</v>
      </c>
      <c r="C99" s="27"/>
      <c r="D99" s="27"/>
      <c r="E99" s="27"/>
      <c r="F99" s="27"/>
      <c r="G99" s="27"/>
      <c r="H99" s="27"/>
      <c r="I99" s="28">
        <v>0</v>
      </c>
      <c r="J99" s="27"/>
      <c r="K99" s="27"/>
      <c r="L99" s="27"/>
      <c r="M99" s="27"/>
      <c r="N99" s="27"/>
      <c r="O99" s="27"/>
      <c r="P99" s="28">
        <v>2634</v>
      </c>
      <c r="Q99" s="27"/>
      <c r="R99" s="27"/>
      <c r="S99" s="27"/>
      <c r="T99" s="27"/>
      <c r="U99" s="27"/>
      <c r="V99" s="27"/>
      <c r="W99" s="28">
        <v>1791</v>
      </c>
      <c r="X99" s="27"/>
      <c r="Y99" s="27"/>
      <c r="Z99" s="27"/>
      <c r="AA99" s="27"/>
      <c r="AB99" s="27"/>
      <c r="AC99" s="27"/>
      <c r="AD99" s="28">
        <v>1914</v>
      </c>
      <c r="AE99" s="27"/>
      <c r="AF99" s="27"/>
      <c r="AG99" s="27"/>
      <c r="AH99" s="27"/>
      <c r="AI99" s="27"/>
      <c r="AJ99" s="27"/>
      <c r="AK99" s="28">
        <v>1950</v>
      </c>
      <c r="AL99" s="29">
        <v>120.33333333333333</v>
      </c>
    </row>
    <row r="100" spans="1:38" ht="15">
      <c r="A100" s="30">
        <v>25</v>
      </c>
      <c r="B100" s="23" t="s">
        <v>306</v>
      </c>
      <c r="C100" s="24">
        <v>120</v>
      </c>
      <c r="D100" s="24">
        <v>146</v>
      </c>
      <c r="E100" s="24">
        <v>154</v>
      </c>
      <c r="F100" s="24">
        <v>135</v>
      </c>
      <c r="G100" s="24">
        <v>116</v>
      </c>
      <c r="H100" s="24">
        <v>123</v>
      </c>
      <c r="I100" s="25">
        <v>794</v>
      </c>
      <c r="J100" s="24">
        <v>125</v>
      </c>
      <c r="K100" s="24">
        <v>137</v>
      </c>
      <c r="L100" s="24">
        <v>157</v>
      </c>
      <c r="M100" s="24">
        <v>172</v>
      </c>
      <c r="N100" s="24">
        <v>113</v>
      </c>
      <c r="O100" s="24">
        <v>98</v>
      </c>
      <c r="P100" s="25">
        <v>802</v>
      </c>
      <c r="Q100" s="24">
        <v>112</v>
      </c>
      <c r="R100" s="24">
        <v>161</v>
      </c>
      <c r="S100" s="24">
        <v>129</v>
      </c>
      <c r="T100" s="24">
        <v>216</v>
      </c>
      <c r="U100" s="24">
        <v>169</v>
      </c>
      <c r="V100" s="24">
        <v>225</v>
      </c>
      <c r="W100" s="25">
        <v>1012</v>
      </c>
      <c r="X100" s="24">
        <v>0</v>
      </c>
      <c r="Y100" s="24">
        <v>0</v>
      </c>
      <c r="Z100" s="24">
        <v>0</v>
      </c>
      <c r="AA100" s="24">
        <v>0</v>
      </c>
      <c r="AB100" s="24">
        <v>0</v>
      </c>
      <c r="AC100" s="24">
        <v>0</v>
      </c>
      <c r="AD100" s="25">
        <v>0</v>
      </c>
      <c r="AE100" s="24">
        <v>0</v>
      </c>
      <c r="AF100" s="24">
        <v>0</v>
      </c>
      <c r="AG100" s="24">
        <v>0</v>
      </c>
      <c r="AH100" s="24">
        <v>0</v>
      </c>
      <c r="AI100" s="24">
        <v>0</v>
      </c>
      <c r="AJ100" s="24">
        <v>0</v>
      </c>
      <c r="AK100" s="25">
        <v>0</v>
      </c>
      <c r="AL100" s="26">
        <v>144.88888888888889</v>
      </c>
    </row>
    <row r="101" spans="1:38" ht="15">
      <c r="A101" s="30"/>
      <c r="B101" s="23" t="s">
        <v>218</v>
      </c>
      <c r="C101" s="24">
        <v>153</v>
      </c>
      <c r="D101" s="24">
        <v>154</v>
      </c>
      <c r="E101" s="24">
        <v>187</v>
      </c>
      <c r="F101" s="24">
        <v>172</v>
      </c>
      <c r="G101" s="24">
        <v>125</v>
      </c>
      <c r="H101" s="24">
        <v>158</v>
      </c>
      <c r="I101" s="25">
        <v>949</v>
      </c>
      <c r="J101" s="24">
        <v>169</v>
      </c>
      <c r="K101" s="24">
        <v>124</v>
      </c>
      <c r="L101" s="24">
        <v>161</v>
      </c>
      <c r="M101" s="24">
        <v>144</v>
      </c>
      <c r="N101" s="24">
        <v>117</v>
      </c>
      <c r="O101" s="24">
        <v>134</v>
      </c>
      <c r="P101" s="25">
        <v>849</v>
      </c>
      <c r="Q101" s="24">
        <v>221</v>
      </c>
      <c r="R101" s="24">
        <v>153</v>
      </c>
      <c r="S101" s="24">
        <v>189</v>
      </c>
      <c r="T101" s="24">
        <v>169</v>
      </c>
      <c r="U101" s="24">
        <v>184</v>
      </c>
      <c r="V101" s="24">
        <v>137</v>
      </c>
      <c r="W101" s="25">
        <v>1053</v>
      </c>
      <c r="X101" s="24">
        <v>168</v>
      </c>
      <c r="Y101" s="24">
        <v>137</v>
      </c>
      <c r="Z101" s="24">
        <v>145</v>
      </c>
      <c r="AA101" s="24">
        <v>133</v>
      </c>
      <c r="AB101" s="24">
        <v>137</v>
      </c>
      <c r="AC101" s="24">
        <v>188</v>
      </c>
      <c r="AD101" s="25">
        <v>908</v>
      </c>
      <c r="AE101" s="24">
        <v>176</v>
      </c>
      <c r="AF101" s="24">
        <v>194</v>
      </c>
      <c r="AG101" s="24">
        <v>145</v>
      </c>
      <c r="AH101" s="24">
        <v>201</v>
      </c>
      <c r="AI101" s="24">
        <v>118</v>
      </c>
      <c r="AJ101" s="24">
        <v>210</v>
      </c>
      <c r="AK101" s="25">
        <v>1044</v>
      </c>
      <c r="AL101" s="26">
        <v>160.1</v>
      </c>
    </row>
    <row r="102" spans="1:38" ht="15">
      <c r="A102" s="30"/>
      <c r="B102" s="23" t="s">
        <v>330</v>
      </c>
      <c r="C102" s="24">
        <v>148</v>
      </c>
      <c r="D102" s="24">
        <v>137</v>
      </c>
      <c r="E102" s="24">
        <v>105</v>
      </c>
      <c r="F102" s="24">
        <v>160</v>
      </c>
      <c r="G102" s="24">
        <v>134</v>
      </c>
      <c r="H102" s="24">
        <v>149</v>
      </c>
      <c r="I102" s="25">
        <v>833</v>
      </c>
      <c r="J102" s="24">
        <v>0</v>
      </c>
      <c r="K102" s="24">
        <v>0</v>
      </c>
      <c r="L102" s="24">
        <v>0</v>
      </c>
      <c r="M102" s="24">
        <v>0</v>
      </c>
      <c r="N102" s="24">
        <v>0</v>
      </c>
      <c r="O102" s="24">
        <v>0</v>
      </c>
      <c r="P102" s="25">
        <v>0</v>
      </c>
      <c r="Q102" s="24">
        <v>0</v>
      </c>
      <c r="R102" s="24">
        <v>0</v>
      </c>
      <c r="S102" s="24">
        <v>0</v>
      </c>
      <c r="T102" s="24">
        <v>0</v>
      </c>
      <c r="U102" s="24">
        <v>0</v>
      </c>
      <c r="V102" s="24">
        <v>0</v>
      </c>
      <c r="W102" s="25">
        <v>0</v>
      </c>
      <c r="X102" s="24">
        <v>0</v>
      </c>
      <c r="Y102" s="24">
        <v>0</v>
      </c>
      <c r="Z102" s="24">
        <v>0</v>
      </c>
      <c r="AA102" s="24">
        <v>0</v>
      </c>
      <c r="AB102" s="24">
        <v>0</v>
      </c>
      <c r="AC102" s="24">
        <v>0</v>
      </c>
      <c r="AD102" s="25">
        <v>0</v>
      </c>
      <c r="AE102" s="24">
        <v>0</v>
      </c>
      <c r="AF102" s="24">
        <v>0</v>
      </c>
      <c r="AG102" s="24">
        <v>0</v>
      </c>
      <c r="AH102" s="24">
        <v>0</v>
      </c>
      <c r="AI102" s="24">
        <v>0</v>
      </c>
      <c r="AJ102" s="24">
        <v>0</v>
      </c>
      <c r="AK102" s="25">
        <v>0</v>
      </c>
      <c r="AL102" s="26">
        <v>138.83333333333334</v>
      </c>
    </row>
    <row r="103" spans="1:38" ht="15">
      <c r="A103" s="31"/>
      <c r="B103" s="103" t="s">
        <v>269</v>
      </c>
      <c r="C103" s="27"/>
      <c r="D103" s="27"/>
      <c r="E103" s="27"/>
      <c r="F103" s="27"/>
      <c r="G103" s="27"/>
      <c r="H103" s="27"/>
      <c r="I103" s="28">
        <v>2576</v>
      </c>
      <c r="J103" s="27"/>
      <c r="K103" s="27"/>
      <c r="L103" s="27"/>
      <c r="M103" s="27"/>
      <c r="N103" s="27"/>
      <c r="O103" s="27"/>
      <c r="P103" s="28">
        <v>1651</v>
      </c>
      <c r="Q103" s="27"/>
      <c r="R103" s="27"/>
      <c r="S103" s="27"/>
      <c r="T103" s="27"/>
      <c r="U103" s="27"/>
      <c r="V103" s="27"/>
      <c r="W103" s="28">
        <v>2065</v>
      </c>
      <c r="X103" s="27"/>
      <c r="Y103" s="27"/>
      <c r="Z103" s="27"/>
      <c r="AA103" s="27"/>
      <c r="AB103" s="27"/>
      <c r="AC103" s="27"/>
      <c r="AD103" s="28">
        <v>908</v>
      </c>
      <c r="AE103" s="27"/>
      <c r="AF103" s="27"/>
      <c r="AG103" s="27"/>
      <c r="AH103" s="27"/>
      <c r="AI103" s="27"/>
      <c r="AJ103" s="27"/>
      <c r="AK103" s="28">
        <v>1044</v>
      </c>
      <c r="AL103" s="29">
        <v>116.51851851851852</v>
      </c>
    </row>
    <row r="104" spans="1:38" ht="15">
      <c r="A104" s="30">
        <v>26</v>
      </c>
      <c r="B104" s="23" t="s">
        <v>287</v>
      </c>
      <c r="C104" s="24">
        <v>153</v>
      </c>
      <c r="D104" s="24">
        <v>110</v>
      </c>
      <c r="E104" s="24">
        <v>120</v>
      </c>
      <c r="F104" s="24">
        <v>126</v>
      </c>
      <c r="G104" s="24">
        <v>180</v>
      </c>
      <c r="H104" s="24">
        <v>163</v>
      </c>
      <c r="I104" s="25">
        <v>852</v>
      </c>
      <c r="J104" s="24">
        <v>137</v>
      </c>
      <c r="K104" s="24">
        <v>166</v>
      </c>
      <c r="L104" s="24">
        <v>148</v>
      </c>
      <c r="M104" s="24">
        <v>153</v>
      </c>
      <c r="N104" s="24">
        <v>174</v>
      </c>
      <c r="O104" s="24">
        <v>135</v>
      </c>
      <c r="P104" s="25">
        <v>913</v>
      </c>
      <c r="Q104" s="24">
        <v>119</v>
      </c>
      <c r="R104" s="24">
        <v>171</v>
      </c>
      <c r="S104" s="24">
        <v>213</v>
      </c>
      <c r="T104" s="24">
        <v>207</v>
      </c>
      <c r="U104" s="24">
        <v>151</v>
      </c>
      <c r="V104" s="24">
        <v>172</v>
      </c>
      <c r="W104" s="25">
        <v>1033</v>
      </c>
      <c r="X104" s="24">
        <v>162</v>
      </c>
      <c r="Y104" s="24">
        <v>188</v>
      </c>
      <c r="Z104" s="24">
        <v>181</v>
      </c>
      <c r="AA104" s="24">
        <v>141</v>
      </c>
      <c r="AB104" s="24">
        <v>134</v>
      </c>
      <c r="AC104" s="24">
        <v>155</v>
      </c>
      <c r="AD104" s="25">
        <v>961</v>
      </c>
      <c r="AE104" s="24">
        <v>167</v>
      </c>
      <c r="AF104" s="24">
        <v>165</v>
      </c>
      <c r="AG104" s="24">
        <v>147</v>
      </c>
      <c r="AH104" s="24">
        <v>158</v>
      </c>
      <c r="AI104" s="24">
        <v>210</v>
      </c>
      <c r="AJ104" s="24">
        <v>179</v>
      </c>
      <c r="AK104" s="25">
        <v>1026</v>
      </c>
      <c r="AL104" s="26">
        <v>159.5</v>
      </c>
    </row>
    <row r="105" spans="1:38" ht="15">
      <c r="A105" s="30"/>
      <c r="B105" s="23" t="s">
        <v>217</v>
      </c>
      <c r="C105" s="24">
        <v>171</v>
      </c>
      <c r="D105" s="24">
        <v>146</v>
      </c>
      <c r="E105" s="24">
        <v>165</v>
      </c>
      <c r="F105" s="24">
        <v>140</v>
      </c>
      <c r="G105" s="24">
        <v>178</v>
      </c>
      <c r="H105" s="24">
        <v>189</v>
      </c>
      <c r="I105" s="25">
        <v>989</v>
      </c>
      <c r="J105" s="24">
        <v>144</v>
      </c>
      <c r="K105" s="24">
        <v>164</v>
      </c>
      <c r="L105" s="24">
        <v>146</v>
      </c>
      <c r="M105" s="24">
        <v>136</v>
      </c>
      <c r="N105" s="24">
        <v>170</v>
      </c>
      <c r="O105" s="24">
        <v>126</v>
      </c>
      <c r="P105" s="25">
        <v>886</v>
      </c>
      <c r="Q105" s="24">
        <v>114</v>
      </c>
      <c r="R105" s="24">
        <v>183</v>
      </c>
      <c r="S105" s="24">
        <v>155</v>
      </c>
      <c r="T105" s="24">
        <v>149</v>
      </c>
      <c r="U105" s="24">
        <v>145</v>
      </c>
      <c r="V105" s="24">
        <v>209</v>
      </c>
      <c r="W105" s="25">
        <v>955</v>
      </c>
      <c r="X105" s="24">
        <v>161</v>
      </c>
      <c r="Y105" s="24">
        <v>165</v>
      </c>
      <c r="Z105" s="24">
        <v>190</v>
      </c>
      <c r="AA105" s="24">
        <v>138</v>
      </c>
      <c r="AB105" s="24">
        <v>177</v>
      </c>
      <c r="AC105" s="24">
        <v>157</v>
      </c>
      <c r="AD105" s="25">
        <v>988</v>
      </c>
      <c r="AE105" s="24">
        <v>188</v>
      </c>
      <c r="AF105" s="24">
        <v>133</v>
      </c>
      <c r="AG105" s="24">
        <v>152</v>
      </c>
      <c r="AH105" s="24">
        <v>170</v>
      </c>
      <c r="AI105" s="24">
        <v>175</v>
      </c>
      <c r="AJ105" s="24">
        <v>158</v>
      </c>
      <c r="AK105" s="25">
        <v>976</v>
      </c>
      <c r="AL105" s="26">
        <v>159.8</v>
      </c>
    </row>
    <row r="106" spans="1:38" ht="15">
      <c r="A106" s="30"/>
      <c r="B106" s="23" t="s">
        <v>326</v>
      </c>
      <c r="C106" s="24">
        <v>0</v>
      </c>
      <c r="D106" s="24">
        <v>0</v>
      </c>
      <c r="E106" s="24">
        <v>0</v>
      </c>
      <c r="F106" s="24">
        <v>0</v>
      </c>
      <c r="G106" s="24">
        <v>0</v>
      </c>
      <c r="H106" s="24">
        <v>0</v>
      </c>
      <c r="I106" s="25">
        <v>0</v>
      </c>
      <c r="J106" s="24">
        <v>0</v>
      </c>
      <c r="K106" s="24">
        <v>0</v>
      </c>
      <c r="L106" s="24">
        <v>0</v>
      </c>
      <c r="M106" s="24">
        <v>0</v>
      </c>
      <c r="N106" s="24">
        <v>0</v>
      </c>
      <c r="O106" s="24">
        <v>0</v>
      </c>
      <c r="P106" s="25">
        <v>0</v>
      </c>
      <c r="Q106" s="24">
        <v>0</v>
      </c>
      <c r="R106" s="24">
        <v>0</v>
      </c>
      <c r="S106" s="24">
        <v>0</v>
      </c>
      <c r="T106" s="24">
        <v>0</v>
      </c>
      <c r="U106" s="24">
        <v>0</v>
      </c>
      <c r="V106" s="24">
        <v>0</v>
      </c>
      <c r="W106" s="25">
        <v>0</v>
      </c>
      <c r="X106" s="24">
        <v>0</v>
      </c>
      <c r="Y106" s="24">
        <v>0</v>
      </c>
      <c r="Z106" s="24">
        <v>0</v>
      </c>
      <c r="AA106" s="24">
        <v>0</v>
      </c>
      <c r="AB106" s="24">
        <v>0</v>
      </c>
      <c r="AC106" s="24">
        <v>0</v>
      </c>
      <c r="AD106" s="25">
        <v>0</v>
      </c>
      <c r="AE106" s="24">
        <v>0</v>
      </c>
      <c r="AF106" s="24">
        <v>0</v>
      </c>
      <c r="AG106" s="24">
        <v>0</v>
      </c>
      <c r="AH106" s="24">
        <v>0</v>
      </c>
      <c r="AI106" s="24">
        <v>0</v>
      </c>
      <c r="AJ106" s="24">
        <v>0</v>
      </c>
      <c r="AK106" s="25">
        <v>0</v>
      </c>
      <c r="AL106" s="26">
        <v>0</v>
      </c>
    </row>
    <row r="107" spans="1:38" ht="15">
      <c r="A107" s="31"/>
      <c r="B107" s="103" t="s">
        <v>162</v>
      </c>
      <c r="C107" s="27"/>
      <c r="D107" s="27"/>
      <c r="E107" s="27"/>
      <c r="F107" s="27"/>
      <c r="G107" s="27"/>
      <c r="H107" s="27"/>
      <c r="I107" s="28">
        <v>1841</v>
      </c>
      <c r="J107" s="27"/>
      <c r="K107" s="27"/>
      <c r="L107" s="27"/>
      <c r="M107" s="27"/>
      <c r="N107" s="27"/>
      <c r="O107" s="27"/>
      <c r="P107" s="28">
        <v>1799</v>
      </c>
      <c r="Q107" s="27"/>
      <c r="R107" s="27"/>
      <c r="S107" s="27"/>
      <c r="T107" s="27"/>
      <c r="U107" s="27"/>
      <c r="V107" s="27"/>
      <c r="W107" s="28">
        <v>1988</v>
      </c>
      <c r="X107" s="27"/>
      <c r="Y107" s="27"/>
      <c r="Z107" s="27"/>
      <c r="AA107" s="27"/>
      <c r="AB107" s="27"/>
      <c r="AC107" s="27"/>
      <c r="AD107" s="28">
        <v>1949</v>
      </c>
      <c r="AE107" s="27"/>
      <c r="AF107" s="27"/>
      <c r="AG107" s="27"/>
      <c r="AH107" s="27"/>
      <c r="AI107" s="27"/>
      <c r="AJ107" s="27"/>
      <c r="AK107" s="28">
        <v>2002</v>
      </c>
      <c r="AL107" s="29">
        <v>109.98148148148148</v>
      </c>
    </row>
    <row r="108" spans="1:38" ht="15">
      <c r="A108" s="30">
        <v>27</v>
      </c>
      <c r="B108" s="23" t="s">
        <v>324</v>
      </c>
      <c r="C108" s="24">
        <v>139</v>
      </c>
      <c r="D108" s="24">
        <v>165</v>
      </c>
      <c r="E108" s="24">
        <v>144</v>
      </c>
      <c r="F108" s="24">
        <v>164</v>
      </c>
      <c r="G108" s="24">
        <v>147</v>
      </c>
      <c r="H108" s="24">
        <v>132</v>
      </c>
      <c r="I108" s="25">
        <v>891</v>
      </c>
      <c r="J108" s="24">
        <v>0</v>
      </c>
      <c r="K108" s="24">
        <v>0</v>
      </c>
      <c r="L108" s="24">
        <v>0</v>
      </c>
      <c r="M108" s="24">
        <v>0</v>
      </c>
      <c r="N108" s="24">
        <v>0</v>
      </c>
      <c r="O108" s="24">
        <v>0</v>
      </c>
      <c r="P108" s="25">
        <v>0</v>
      </c>
      <c r="Q108" s="24">
        <v>0</v>
      </c>
      <c r="R108" s="24">
        <v>0</v>
      </c>
      <c r="S108" s="24">
        <v>0</v>
      </c>
      <c r="T108" s="24">
        <v>0</v>
      </c>
      <c r="U108" s="24">
        <v>0</v>
      </c>
      <c r="V108" s="24">
        <v>0</v>
      </c>
      <c r="W108" s="25">
        <v>0</v>
      </c>
      <c r="X108" s="24">
        <v>0</v>
      </c>
      <c r="Y108" s="24">
        <v>0</v>
      </c>
      <c r="Z108" s="24">
        <v>0</v>
      </c>
      <c r="AA108" s="24">
        <v>0</v>
      </c>
      <c r="AB108" s="24">
        <v>0</v>
      </c>
      <c r="AC108" s="24">
        <v>0</v>
      </c>
      <c r="AD108" s="25">
        <v>0</v>
      </c>
      <c r="AE108" s="24">
        <v>0</v>
      </c>
      <c r="AF108" s="24">
        <v>0</v>
      </c>
      <c r="AG108" s="24">
        <v>0</v>
      </c>
      <c r="AH108" s="24">
        <v>0</v>
      </c>
      <c r="AI108" s="24">
        <v>0</v>
      </c>
      <c r="AJ108" s="24">
        <v>0</v>
      </c>
      <c r="AK108" s="25">
        <v>0</v>
      </c>
      <c r="AL108" s="26">
        <v>148.5</v>
      </c>
    </row>
    <row r="109" spans="1:38" ht="15">
      <c r="A109" s="30"/>
      <c r="B109" s="23" t="s">
        <v>313</v>
      </c>
      <c r="C109" s="24">
        <v>124</v>
      </c>
      <c r="D109" s="24">
        <v>138</v>
      </c>
      <c r="E109" s="24">
        <v>146</v>
      </c>
      <c r="F109" s="24">
        <v>115</v>
      </c>
      <c r="G109" s="24">
        <v>129</v>
      </c>
      <c r="H109" s="24">
        <v>127</v>
      </c>
      <c r="I109" s="25">
        <v>779</v>
      </c>
      <c r="J109" s="24">
        <v>159</v>
      </c>
      <c r="K109" s="24">
        <v>158</v>
      </c>
      <c r="L109" s="24">
        <v>126</v>
      </c>
      <c r="M109" s="24">
        <v>122</v>
      </c>
      <c r="N109" s="24">
        <v>115</v>
      </c>
      <c r="O109" s="24">
        <v>118</v>
      </c>
      <c r="P109" s="25">
        <v>798</v>
      </c>
      <c r="Q109" s="24">
        <v>116</v>
      </c>
      <c r="R109" s="24">
        <v>169</v>
      </c>
      <c r="S109" s="24">
        <v>148</v>
      </c>
      <c r="T109" s="24">
        <v>144</v>
      </c>
      <c r="U109" s="24">
        <v>155</v>
      </c>
      <c r="V109" s="24">
        <v>145</v>
      </c>
      <c r="W109" s="25">
        <v>877</v>
      </c>
      <c r="X109" s="24">
        <v>0</v>
      </c>
      <c r="Y109" s="24">
        <v>0</v>
      </c>
      <c r="Z109" s="24">
        <v>0</v>
      </c>
      <c r="AA109" s="24">
        <v>0</v>
      </c>
      <c r="AB109" s="24">
        <v>0</v>
      </c>
      <c r="AC109" s="24">
        <v>0</v>
      </c>
      <c r="AD109" s="25">
        <v>0</v>
      </c>
      <c r="AE109" s="24">
        <v>116</v>
      </c>
      <c r="AF109" s="24">
        <v>159</v>
      </c>
      <c r="AG109" s="24">
        <v>103</v>
      </c>
      <c r="AH109" s="24">
        <v>192</v>
      </c>
      <c r="AI109" s="24">
        <v>122</v>
      </c>
      <c r="AJ109" s="24">
        <v>147</v>
      </c>
      <c r="AK109" s="25">
        <v>839</v>
      </c>
      <c r="AL109" s="26">
        <v>137.20833333333334</v>
      </c>
    </row>
    <row r="110" spans="1:38" ht="15">
      <c r="A110" s="30"/>
      <c r="B110" s="23" t="s">
        <v>334</v>
      </c>
      <c r="C110" s="24">
        <v>131</v>
      </c>
      <c r="D110" s="24">
        <v>151</v>
      </c>
      <c r="E110" s="24">
        <v>137</v>
      </c>
      <c r="F110" s="24">
        <v>102</v>
      </c>
      <c r="G110" s="24">
        <v>121</v>
      </c>
      <c r="H110" s="24">
        <v>125</v>
      </c>
      <c r="I110" s="25">
        <v>767</v>
      </c>
      <c r="J110" s="24">
        <v>106</v>
      </c>
      <c r="K110" s="24">
        <v>179</v>
      </c>
      <c r="L110" s="24">
        <v>120</v>
      </c>
      <c r="M110" s="24">
        <v>132</v>
      </c>
      <c r="N110" s="24">
        <v>159</v>
      </c>
      <c r="O110" s="24">
        <v>163</v>
      </c>
      <c r="P110" s="25">
        <v>859</v>
      </c>
      <c r="Q110" s="24">
        <v>120</v>
      </c>
      <c r="R110" s="24">
        <v>121</v>
      </c>
      <c r="S110" s="24">
        <v>136</v>
      </c>
      <c r="T110" s="24">
        <v>170</v>
      </c>
      <c r="U110" s="24">
        <v>129</v>
      </c>
      <c r="V110" s="24">
        <v>162</v>
      </c>
      <c r="W110" s="25">
        <v>838</v>
      </c>
      <c r="X110" s="24">
        <v>130</v>
      </c>
      <c r="Y110" s="24">
        <v>120</v>
      </c>
      <c r="Z110" s="24">
        <v>132</v>
      </c>
      <c r="AA110" s="24">
        <v>117</v>
      </c>
      <c r="AB110" s="24">
        <v>129</v>
      </c>
      <c r="AC110" s="24">
        <v>174</v>
      </c>
      <c r="AD110" s="25">
        <v>802</v>
      </c>
      <c r="AE110" s="24">
        <v>125</v>
      </c>
      <c r="AF110" s="24">
        <v>135</v>
      </c>
      <c r="AG110" s="24">
        <v>126</v>
      </c>
      <c r="AH110" s="24">
        <v>132</v>
      </c>
      <c r="AI110" s="24">
        <v>124</v>
      </c>
      <c r="AJ110" s="24">
        <v>178</v>
      </c>
      <c r="AK110" s="25">
        <v>820</v>
      </c>
      <c r="AL110" s="26">
        <v>136.2</v>
      </c>
    </row>
    <row r="111" spans="1:38" ht="15">
      <c r="A111" s="31"/>
      <c r="B111" s="103" t="s">
        <v>159</v>
      </c>
      <c r="C111" s="27"/>
      <c r="D111" s="27"/>
      <c r="E111" s="27"/>
      <c r="F111" s="27"/>
      <c r="G111" s="27"/>
      <c r="H111" s="27"/>
      <c r="I111" s="28">
        <v>2437</v>
      </c>
      <c r="J111" s="27"/>
      <c r="K111" s="27"/>
      <c r="L111" s="27"/>
      <c r="M111" s="27"/>
      <c r="N111" s="27"/>
      <c r="O111" s="27"/>
      <c r="P111" s="28">
        <v>1657</v>
      </c>
      <c r="Q111" s="27"/>
      <c r="R111" s="27"/>
      <c r="S111" s="27"/>
      <c r="T111" s="27"/>
      <c r="U111" s="27"/>
      <c r="V111" s="27"/>
      <c r="W111" s="28">
        <v>1715</v>
      </c>
      <c r="X111" s="27"/>
      <c r="Y111" s="27"/>
      <c r="Z111" s="27"/>
      <c r="AA111" s="27"/>
      <c r="AB111" s="27"/>
      <c r="AC111" s="27"/>
      <c r="AD111" s="28">
        <v>802</v>
      </c>
      <c r="AE111" s="27"/>
      <c r="AF111" s="27"/>
      <c r="AG111" s="27"/>
      <c r="AH111" s="27"/>
      <c r="AI111" s="27"/>
      <c r="AJ111" s="27"/>
      <c r="AK111" s="28">
        <v>1659</v>
      </c>
      <c r="AL111" s="29">
        <v>107.61111111111111</v>
      </c>
    </row>
    <row r="112" spans="1:38" ht="15">
      <c r="A112" s="30">
        <v>28</v>
      </c>
      <c r="B112" s="23" t="s">
        <v>303</v>
      </c>
      <c r="C112" s="24">
        <v>135</v>
      </c>
      <c r="D112" s="24">
        <v>170</v>
      </c>
      <c r="E112" s="24">
        <v>159</v>
      </c>
      <c r="F112" s="24">
        <v>183</v>
      </c>
      <c r="G112" s="24">
        <v>106</v>
      </c>
      <c r="H112" s="24">
        <v>192</v>
      </c>
      <c r="I112" s="25">
        <v>945</v>
      </c>
      <c r="J112" s="24">
        <v>174</v>
      </c>
      <c r="K112" s="24">
        <v>189</v>
      </c>
      <c r="L112" s="24">
        <v>165</v>
      </c>
      <c r="M112" s="24">
        <v>157</v>
      </c>
      <c r="N112" s="24">
        <v>170</v>
      </c>
      <c r="O112" s="24">
        <v>134</v>
      </c>
      <c r="P112" s="25">
        <v>989</v>
      </c>
      <c r="Q112" s="24">
        <v>177</v>
      </c>
      <c r="R112" s="24">
        <v>181</v>
      </c>
      <c r="S112" s="24">
        <v>154</v>
      </c>
      <c r="T112" s="24">
        <v>189</v>
      </c>
      <c r="U112" s="24">
        <v>151</v>
      </c>
      <c r="V112" s="24">
        <v>121</v>
      </c>
      <c r="W112" s="25">
        <v>973</v>
      </c>
      <c r="X112" s="24">
        <v>135</v>
      </c>
      <c r="Y112" s="24">
        <v>157</v>
      </c>
      <c r="Z112" s="24">
        <v>217</v>
      </c>
      <c r="AA112" s="24">
        <v>153</v>
      </c>
      <c r="AB112" s="24">
        <v>159</v>
      </c>
      <c r="AC112" s="24">
        <v>163</v>
      </c>
      <c r="AD112" s="25">
        <v>984</v>
      </c>
      <c r="AE112" s="24">
        <v>168</v>
      </c>
      <c r="AF112" s="24">
        <v>212</v>
      </c>
      <c r="AG112" s="24">
        <v>181</v>
      </c>
      <c r="AH112" s="24">
        <v>182</v>
      </c>
      <c r="AI112" s="24">
        <v>142</v>
      </c>
      <c r="AJ112" s="24">
        <v>131</v>
      </c>
      <c r="AK112" s="25">
        <v>1016</v>
      </c>
      <c r="AL112" s="26">
        <v>163.56666666666666</v>
      </c>
    </row>
    <row r="113" spans="1:38" ht="15">
      <c r="A113" s="104"/>
      <c r="B113" s="23" t="s">
        <v>328</v>
      </c>
      <c r="C113" s="24">
        <v>148</v>
      </c>
      <c r="D113" s="24">
        <v>143</v>
      </c>
      <c r="E113" s="24">
        <v>171</v>
      </c>
      <c r="F113" s="24">
        <v>175</v>
      </c>
      <c r="G113" s="24">
        <v>143</v>
      </c>
      <c r="H113" s="24">
        <v>167</v>
      </c>
      <c r="I113" s="25">
        <v>947</v>
      </c>
      <c r="J113" s="24">
        <v>146</v>
      </c>
      <c r="K113" s="24">
        <v>131</v>
      </c>
      <c r="L113" s="24">
        <v>180</v>
      </c>
      <c r="M113" s="24">
        <v>96</v>
      </c>
      <c r="N113" s="24">
        <v>132</v>
      </c>
      <c r="O113" s="24">
        <v>101</v>
      </c>
      <c r="P113" s="25">
        <v>786</v>
      </c>
      <c r="Q113" s="24">
        <v>0</v>
      </c>
      <c r="R113" s="24">
        <v>0</v>
      </c>
      <c r="S113" s="24">
        <v>0</v>
      </c>
      <c r="T113" s="24">
        <v>0</v>
      </c>
      <c r="U113" s="24">
        <v>0</v>
      </c>
      <c r="V113" s="24">
        <v>0</v>
      </c>
      <c r="W113" s="25">
        <v>0</v>
      </c>
      <c r="X113" s="24">
        <v>0</v>
      </c>
      <c r="Y113" s="24">
        <v>0</v>
      </c>
      <c r="Z113" s="24">
        <v>0</v>
      </c>
      <c r="AA113" s="24">
        <v>0</v>
      </c>
      <c r="AB113" s="24">
        <v>0</v>
      </c>
      <c r="AC113" s="24">
        <v>0</v>
      </c>
      <c r="AD113" s="25">
        <v>0</v>
      </c>
      <c r="AE113" s="24">
        <v>0</v>
      </c>
      <c r="AF113" s="24">
        <v>0</v>
      </c>
      <c r="AG113" s="24">
        <v>0</v>
      </c>
      <c r="AH113" s="24">
        <v>0</v>
      </c>
      <c r="AI113" s="24">
        <v>0</v>
      </c>
      <c r="AJ113" s="24">
        <v>0</v>
      </c>
      <c r="AK113" s="25">
        <v>0</v>
      </c>
      <c r="AL113" s="26">
        <v>144.41666666666666</v>
      </c>
    </row>
    <row r="114" spans="1:38" ht="15">
      <c r="A114" s="104"/>
      <c r="B114" s="23" t="s">
        <v>329</v>
      </c>
      <c r="C114" s="24">
        <v>0</v>
      </c>
      <c r="D114" s="24">
        <v>0</v>
      </c>
      <c r="E114" s="24">
        <v>0</v>
      </c>
      <c r="F114" s="24">
        <v>0</v>
      </c>
      <c r="G114" s="24">
        <v>0</v>
      </c>
      <c r="H114" s="24">
        <v>0</v>
      </c>
      <c r="I114" s="25">
        <v>0</v>
      </c>
      <c r="J114" s="24">
        <v>157</v>
      </c>
      <c r="K114" s="24">
        <v>174</v>
      </c>
      <c r="L114" s="24">
        <v>177</v>
      </c>
      <c r="M114" s="24">
        <v>111</v>
      </c>
      <c r="N114" s="24">
        <v>175</v>
      </c>
      <c r="O114" s="24">
        <v>152</v>
      </c>
      <c r="P114" s="25">
        <v>946</v>
      </c>
      <c r="Q114" s="24">
        <v>0</v>
      </c>
      <c r="R114" s="24">
        <v>0</v>
      </c>
      <c r="S114" s="24">
        <v>0</v>
      </c>
      <c r="T114" s="24">
        <v>0</v>
      </c>
      <c r="U114" s="24">
        <v>0</v>
      </c>
      <c r="V114" s="24">
        <v>0</v>
      </c>
      <c r="W114" s="25">
        <v>0</v>
      </c>
      <c r="X114" s="24">
        <v>0</v>
      </c>
      <c r="Y114" s="24">
        <v>0</v>
      </c>
      <c r="Z114" s="24">
        <v>0</v>
      </c>
      <c r="AA114" s="24">
        <v>0</v>
      </c>
      <c r="AB114" s="24">
        <v>0</v>
      </c>
      <c r="AC114" s="24">
        <v>0</v>
      </c>
      <c r="AD114" s="25">
        <v>0</v>
      </c>
      <c r="AE114" s="24">
        <v>0</v>
      </c>
      <c r="AF114" s="24">
        <v>0</v>
      </c>
      <c r="AG114" s="24">
        <v>0</v>
      </c>
      <c r="AH114" s="24">
        <v>0</v>
      </c>
      <c r="AI114" s="24">
        <v>0</v>
      </c>
      <c r="AJ114" s="24">
        <v>0</v>
      </c>
      <c r="AK114" s="25">
        <v>0</v>
      </c>
      <c r="AL114" s="26">
        <v>157.66666666666666</v>
      </c>
    </row>
    <row r="115" spans="1:38" ht="15.75" thickBot="1">
      <c r="A115" s="171"/>
      <c r="B115" s="172" t="s">
        <v>174</v>
      </c>
      <c r="C115" s="173"/>
      <c r="D115" s="173"/>
      <c r="E115" s="173"/>
      <c r="F115" s="173"/>
      <c r="G115" s="173"/>
      <c r="H115" s="173"/>
      <c r="I115" s="174">
        <v>1892</v>
      </c>
      <c r="J115" s="173"/>
      <c r="K115" s="173"/>
      <c r="L115" s="173"/>
      <c r="M115" s="173"/>
      <c r="N115" s="173"/>
      <c r="O115" s="173"/>
      <c r="P115" s="174">
        <v>2721</v>
      </c>
      <c r="Q115" s="173"/>
      <c r="R115" s="173"/>
      <c r="S115" s="173"/>
      <c r="T115" s="173"/>
      <c r="U115" s="173"/>
      <c r="V115" s="173"/>
      <c r="W115" s="174">
        <v>973</v>
      </c>
      <c r="X115" s="173"/>
      <c r="Y115" s="173"/>
      <c r="Z115" s="173"/>
      <c r="AA115" s="173"/>
      <c r="AB115" s="173"/>
      <c r="AC115" s="173"/>
      <c r="AD115" s="174">
        <v>984</v>
      </c>
      <c r="AE115" s="173"/>
      <c r="AF115" s="173"/>
      <c r="AG115" s="173"/>
      <c r="AH115" s="173"/>
      <c r="AI115" s="173"/>
      <c r="AJ115" s="173"/>
      <c r="AK115" s="174">
        <v>1016</v>
      </c>
      <c r="AL115" s="175">
        <v>104.24074074074075</v>
      </c>
    </row>
    <row r="116" spans="1:67" s="16" customFormat="1" ht="15.75">
      <c r="A116" s="132" t="s">
        <v>353</v>
      </c>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c r="BJ116" s="129"/>
      <c r="BK116" s="129"/>
      <c r="BL116" s="129"/>
      <c r="BM116" s="129"/>
      <c r="BN116" s="130"/>
      <c r="BO116" s="127"/>
    </row>
    <row r="117" spans="1:38" s="168" customFormat="1" ht="15">
      <c r="A117" s="164"/>
      <c r="B117" s="165"/>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6"/>
      <c r="AE117" s="166"/>
      <c r="AF117" s="166"/>
      <c r="AG117" s="166"/>
      <c r="AH117" s="166"/>
      <c r="AI117" s="166"/>
      <c r="AJ117" s="166"/>
      <c r="AK117" s="166"/>
      <c r="AL117" s="167"/>
    </row>
    <row r="118" spans="1:38" s="168" customFormat="1" ht="15">
      <c r="A118" s="164"/>
      <c r="B118" s="165"/>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6"/>
      <c r="AE118" s="166"/>
      <c r="AF118" s="166"/>
      <c r="AG118" s="166"/>
      <c r="AH118" s="166"/>
      <c r="AI118" s="166"/>
      <c r="AJ118" s="166"/>
      <c r="AK118" s="166"/>
      <c r="AL118" s="167"/>
    </row>
    <row r="119" spans="1:38" s="168" customFormat="1" ht="15">
      <c r="A119" s="164"/>
      <c r="B119" s="169"/>
      <c r="C119" s="165"/>
      <c r="D119" s="165"/>
      <c r="E119" s="165"/>
      <c r="F119" s="165"/>
      <c r="G119" s="165"/>
      <c r="H119" s="165"/>
      <c r="I119" s="166"/>
      <c r="J119" s="165"/>
      <c r="K119" s="165"/>
      <c r="L119" s="165"/>
      <c r="M119" s="165"/>
      <c r="N119" s="165"/>
      <c r="O119" s="165"/>
      <c r="P119" s="166"/>
      <c r="Q119" s="165"/>
      <c r="R119" s="165"/>
      <c r="S119" s="165"/>
      <c r="T119" s="165"/>
      <c r="U119" s="165"/>
      <c r="V119" s="165"/>
      <c r="W119" s="166"/>
      <c r="X119" s="165"/>
      <c r="Y119" s="165"/>
      <c r="Z119" s="165"/>
      <c r="AA119" s="165"/>
      <c r="AB119" s="165"/>
      <c r="AC119" s="165"/>
      <c r="AD119" s="166"/>
      <c r="AE119" s="165"/>
      <c r="AF119" s="165"/>
      <c r="AG119" s="165"/>
      <c r="AH119" s="165"/>
      <c r="AI119" s="165"/>
      <c r="AJ119" s="165"/>
      <c r="AK119" s="166"/>
      <c r="AL119" s="170"/>
    </row>
    <row r="120" spans="1:38" s="168" customFormat="1" ht="15">
      <c r="A120" s="164"/>
      <c r="B120" s="165"/>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c r="AI120" s="166"/>
      <c r="AJ120" s="166"/>
      <c r="AK120" s="166"/>
      <c r="AL120" s="167"/>
    </row>
    <row r="121" spans="1:38" s="168" customFormat="1" ht="15">
      <c r="A121" s="165"/>
      <c r="B121" s="165"/>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6"/>
      <c r="AF121" s="166"/>
      <c r="AG121" s="166"/>
      <c r="AH121" s="166"/>
      <c r="AI121" s="166"/>
      <c r="AJ121" s="166"/>
      <c r="AK121" s="166"/>
      <c r="AL121" s="167"/>
    </row>
    <row r="122" spans="1:38" s="168" customFormat="1" ht="15">
      <c r="A122" s="165"/>
      <c r="B122" s="165"/>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6"/>
      <c r="AL122" s="167"/>
    </row>
    <row r="123" spans="1:38" s="168" customFormat="1" ht="15">
      <c r="A123" s="164"/>
      <c r="B123" s="169"/>
      <c r="C123" s="165"/>
      <c r="D123" s="165"/>
      <c r="E123" s="165"/>
      <c r="F123" s="165"/>
      <c r="G123" s="165"/>
      <c r="H123" s="165"/>
      <c r="I123" s="166"/>
      <c r="J123" s="165"/>
      <c r="K123" s="165"/>
      <c r="L123" s="165"/>
      <c r="M123" s="165"/>
      <c r="N123" s="165"/>
      <c r="O123" s="165"/>
      <c r="P123" s="166"/>
      <c r="Q123" s="165"/>
      <c r="R123" s="165"/>
      <c r="S123" s="165"/>
      <c r="T123" s="165"/>
      <c r="U123" s="165"/>
      <c r="V123" s="165"/>
      <c r="W123" s="166"/>
      <c r="X123" s="165"/>
      <c r="Y123" s="165"/>
      <c r="Z123" s="165"/>
      <c r="AA123" s="165"/>
      <c r="AB123" s="165"/>
      <c r="AC123" s="165"/>
      <c r="AD123" s="166"/>
      <c r="AE123" s="165"/>
      <c r="AF123" s="165"/>
      <c r="AG123" s="165"/>
      <c r="AH123" s="165"/>
      <c r="AI123" s="165"/>
      <c r="AJ123" s="165"/>
      <c r="AK123" s="166"/>
      <c r="AL123" s="170"/>
    </row>
    <row r="124" spans="1:38" s="168" customFormat="1" ht="15">
      <c r="A124" s="164"/>
      <c r="B124" s="165"/>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c r="AB124" s="166"/>
      <c r="AC124" s="166"/>
      <c r="AD124" s="166"/>
      <c r="AE124" s="166"/>
      <c r="AF124" s="166"/>
      <c r="AG124" s="166"/>
      <c r="AH124" s="166"/>
      <c r="AI124" s="166"/>
      <c r="AJ124" s="166"/>
      <c r="AK124" s="166"/>
      <c r="AL124" s="167"/>
    </row>
    <row r="125" spans="1:38" s="168" customFormat="1" ht="15">
      <c r="A125" s="165"/>
      <c r="B125" s="165"/>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c r="AB125" s="166"/>
      <c r="AC125" s="166"/>
      <c r="AD125" s="166"/>
      <c r="AE125" s="166"/>
      <c r="AF125" s="166"/>
      <c r="AG125" s="166"/>
      <c r="AH125" s="166"/>
      <c r="AI125" s="166"/>
      <c r="AJ125" s="166"/>
      <c r="AK125" s="166"/>
      <c r="AL125" s="167"/>
    </row>
    <row r="126" spans="1:38" s="168" customFormat="1" ht="15">
      <c r="A126" s="165"/>
      <c r="B126" s="165"/>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c r="AA126" s="166"/>
      <c r="AB126" s="166"/>
      <c r="AC126" s="166"/>
      <c r="AD126" s="166"/>
      <c r="AE126" s="166"/>
      <c r="AF126" s="166"/>
      <c r="AG126" s="166"/>
      <c r="AH126" s="166"/>
      <c r="AI126" s="166"/>
      <c r="AJ126" s="166"/>
      <c r="AK126" s="166"/>
      <c r="AL126" s="167"/>
    </row>
    <row r="127" spans="1:38" s="168" customFormat="1" ht="15">
      <c r="A127" s="164"/>
      <c r="B127" s="169"/>
      <c r="C127" s="165"/>
      <c r="D127" s="165"/>
      <c r="E127" s="165"/>
      <c r="F127" s="165"/>
      <c r="G127" s="165"/>
      <c r="H127" s="165"/>
      <c r="I127" s="166"/>
      <c r="J127" s="165"/>
      <c r="K127" s="165"/>
      <c r="L127" s="165"/>
      <c r="M127" s="165"/>
      <c r="N127" s="165"/>
      <c r="O127" s="165"/>
      <c r="P127" s="166"/>
      <c r="Q127" s="165"/>
      <c r="R127" s="165"/>
      <c r="S127" s="165"/>
      <c r="T127" s="165"/>
      <c r="U127" s="165"/>
      <c r="V127" s="165"/>
      <c r="W127" s="166"/>
      <c r="X127" s="165"/>
      <c r="Y127" s="165"/>
      <c r="Z127" s="165"/>
      <c r="AA127" s="165"/>
      <c r="AB127" s="165"/>
      <c r="AC127" s="165"/>
      <c r="AD127" s="166"/>
      <c r="AE127" s="165"/>
      <c r="AF127" s="165"/>
      <c r="AG127" s="165"/>
      <c r="AH127" s="165"/>
      <c r="AI127" s="165"/>
      <c r="AJ127" s="165"/>
      <c r="AK127" s="166"/>
      <c r="AL127" s="170"/>
    </row>
  </sheetData>
  <sheetProtection/>
  <mergeCells count="3">
    <mergeCell ref="A1:AL1"/>
    <mergeCell ref="B2:B3"/>
    <mergeCell ref="AL2:AL3"/>
  </mergeCells>
  <conditionalFormatting sqref="Q115:V115 Q127:V127 X115:AC115 X127:AC127 AE115:AJ115 AE127:AJ127 C115:H115 C127:H127 J115:O115 J127:O127 Q119:V123 X119:AC123 AE119:AJ123 C119:H123 J119:O123 Q7:V111 X7:AC111 AE7:AJ111 C7:H111 J7:O111">
    <cfRule type="cellIs" priority="63" dxfId="203" operator="between" stopIfTrue="1">
      <formula>200</formula>
      <formula>249</formula>
    </cfRule>
    <cfRule type="cellIs" priority="64" dxfId="202" operator="greaterThanOrEqual" stopIfTrue="1">
      <formula>250</formula>
    </cfRule>
  </conditionalFormatting>
  <conditionalFormatting sqref="C4:H6 J4:O6 Q4:V6 X4:AC6 AE4:AJ6 C8:H10 C12:H14 C28:H30 C32:H34 C36:H38 C40:H42 C44:H46 C48:H50 C52:H54 C56:H58 C60:H62 C64:H66 C68:H70 C72:H74 C76:H78 C80:H82 C84:H86 C88:H90 C92:H94 C96:H98 C100:H102 C104:H106 C108:H110 C112:H114 C116:H118 C124:H126 J8:O10 J12:O14 J28:O30 J32:O34 J36:O38 J40:O42 J44:O46 J48:O50 J52:O54 J56:O58 J60:O62 J64:O66 J68:O70 J72:O74 J76:O78 J80:O82 J84:O86 J88:O90 J92:O94 J96:O98 J100:O102 J104:O106 J108:O110 J112:O114 J116:O118 J124:O126 Q8:V10 Q12:V14 Q28:V30 Q32:V34 Q36:V38 Q40:V42 Q44:V46 Q48:V50 Q52:V54 Q56:V58 Q60:V62 Q64:V66 Q68:V70 Q72:V74 Q76:V78 Q80:V82 Q84:V86 Q88:V90 Q92:V94 Q96:V98 Q100:V102 Q104:V106 Q108:V110 Q112:V114 Q116:V118 Q124:V126 X8:AC10 X12:AC14 X28:AC30 X32:AC34 X36:AC38 X40:AC42 X44:AC46 X48:AC50 X52:AC54 X56:AC58 X60:AC62 X64:AC66 X68:AC70 X72:AC74 X76:AC78 X80:AC82 X84:AC86 X88:AC90 X92:AC94 X96:AC98 X100:AC102 X104:AC106 X108:AC110 X112:AC114 X116:AC118 X124:AC126 AE8:AJ10 AE12:AJ14 AE28:AJ30 AE32:AJ34 AE36:AJ38 AE40:AJ42 AE44:AJ46 AE48:AJ50 AE52:AJ54 AE56:AJ58 AE60:AJ62 AE64:AJ66 AE68:AJ70 AE72:AJ74 AE76:AJ78 AE80:AJ82 AE84:AJ86 AE88:AJ90 AE92:AJ94 AE96:AJ98 AE100:AJ102 AE104:AJ106 AE108:AJ110 AE112:AJ114 AE116:AJ118 AE124:AJ126 C16:H18 C20:H22 C24:H26 J16:O18 J20:O22 J24:O26 Q16:V18 Q20:V22 Q24:V26 X16:AC18 X20:AC22 X24:AC26 AE16:AJ18 AE20:AJ22 AE24:AJ26">
    <cfRule type="cellIs" priority="61" dxfId="202" operator="greaterThanOrEqual" stopIfTrue="1">
      <formula>230</formula>
    </cfRule>
    <cfRule type="cellIs" priority="62" dxfId="203" operator="greaterThanOrEqual" stopIfTrue="1">
      <formula>190</formula>
    </cfRule>
  </conditionalFormatting>
  <conditionalFormatting sqref="AL4:AL127">
    <cfRule type="cellIs" priority="59" dxfId="202" operator="greaterThanOrEqual" stopIfTrue="1">
      <formula>200</formula>
    </cfRule>
    <cfRule type="cellIs" priority="60" dxfId="203" operator="greaterThanOrEqual" stopIfTrue="1">
      <formula>190</formula>
    </cfRule>
  </conditionalFormatting>
  <conditionalFormatting sqref="I4:I6 W53:AK55 P4:P6 W4:W6 AD4:AD6 AK4:AK6 I8:I10 I12:I14 I28:I30 I32:I34 I36:I38 I40:I42 I44:I46 I48:I50 I52:I54 I56:I58 I60:I62 I64:I66 I68:I70 I72:I74 I76:I78 I80:I82 I84:I86 I88:I90 I92:I94 I96:I98 I100:I102 I104:I106 I108:I110 I112:I114 I116:I118 I124:I126 P8:P10 P12:P14 P28:P30 P32:P34 P36:P38 P40:P42 P44:P46 P48:P50 P52:P54 P56:P58 P60:P62 P64:P66 P68:P70 P72:P74 P76:P78 P80:P82 P84:P86 P88:P90 P92:P94 P96:P98 P100:P102 P104:P106 P108:P110 P112:P114 P116:P118 P124:P126 W8:W10 W12:W14 W28:W30 W32:W34 W36:W38 W40:W42 W44:W46 W48:W50 W52 W56:W58 W60:W62 W64:W66 W68:W70 W72:W74 W76:W78 W80:W82 W84:W86 W88:W90 W92:W94 W96:W98 W100:W102 W104:W106 W108:W110 W112:W114 W116:W118 W124:W126 AD8:AD10 AD12:AD14 AD28:AD30 AD32:AD34 AD36:AD38 AD40:AD42 AD44:AD46 AD48:AD50 AD52 AD56:AD58 AD60:AD62 AD68:AD70 AD72:AD74 AD76:AD78 AD80:AD82 AD84:AD86 AD88:AD90 AD92:AD94 AD96:AD98 AD100:AD102 AD104:AD106 AD108:AD110 AD112:AD114 AD116:AD118 AD124:AD126 AK8:AK10 AK12:AK14 AK28:AK30 AK32:AK34 AK36:AK38 AK40:AK42 AK44:AK46 AK48:AK50 AK52 AK56:AK58 AK60:AK62 AD64:AK66 AK68:AK70 AK72:AK74 AK76:AK78 AK80:AK82 AK84:AK86 AK88:AK90 AK92:AK94 AK96:AK98 AK100:AK102 AK104:AK106 AK108:AK110 AK112:AK114 AK116:AK118 AK124:AK126 I16:I18 I20:I22 I24:I26 P16:P18 P20:P22 P24:P26 W16:W18 W20:W22 W24:W26 AD16:AD18 AD20:AD22 AD24:AD26 AK16:AK18 AK20:AK22 AK24:AK26">
    <cfRule type="cellIs" priority="57" dxfId="202" operator="greaterThanOrEqual" stopIfTrue="1">
      <formula>1200</formula>
    </cfRule>
    <cfRule type="cellIs" priority="58" dxfId="203" operator="greaterThanOrEqual" stopIfTrue="1">
      <formula>1080</formula>
    </cfRule>
  </conditionalFormatting>
  <conditionalFormatting sqref="I7 P7 W7 AD7 AK7 I11 I15 I31 I35 I39 I43 I47 I51 I55 I59 I63 I67 I71 I75 I79 I83 I87 I91 I95 I99 I103 I107 I111 I115 I127 P11 P15 P31 P35 P39 P43 P47 P51 P55 P59 P63 P67 P71 P75 P79 P83 P87 P91 P95 P99 P103 P107 P111 P115 P127 W11 W15 W31 W35 W39 W43 W47 W51 W55 W59 W63 W67 W71 W75 W79 W83 W87 W91 W95 W99 W103 W107 W111 W115 W127 AD11 AD15 AD31 AD35 AD39 AD43 AD47 AD51 AD59 AD63 AD71 AD75 AD79 AD83 AD87 AD91 AD95 AD99 AD103 AD107 AD111 AD115 AD127 AK11 AK15 AK31 AK35 AK39 AK43 AK47 AK51 AD55:AK55 AK59 AK63 AD67:AK67 AK71 AK75 AK79 AK83 AK87 AK91 AK95 AK99 AK103 AK107 AK111 AK115 AK127 I119:I123 P119:P123 W119:W123 AD119:AD123 AK119:AK123 I19 I23 I27 P19 P23 P27 W19 W23 W27 AD19 AD23 AD27 AK19 AK23 AK27">
    <cfRule type="cellIs" priority="55" dxfId="202" operator="greaterThanOrEqual" stopIfTrue="1">
      <formula>3600</formula>
    </cfRule>
    <cfRule type="cellIs" priority="56" dxfId="203" operator="greaterThanOrEqual" stopIfTrue="1">
      <formula>3240</formula>
    </cfRule>
  </conditionalFormatting>
  <conditionalFormatting sqref="C112:H127 J112:O127 Q112:V127 X112:AC127 AE112:AJ127">
    <cfRule type="cellIs" priority="53" dxfId="203" operator="between" stopIfTrue="1">
      <formula>200</formula>
      <formula>249</formula>
    </cfRule>
    <cfRule type="cellIs" priority="54" dxfId="202" operator="greaterThanOrEqual" stopIfTrue="1">
      <formula>250</formula>
    </cfRule>
  </conditionalFormatting>
  <conditionalFormatting sqref="C112:H114 J112:O114 Q112:V114 X112:AC114 AE112:AJ114">
    <cfRule type="cellIs" priority="51" dxfId="202" operator="greaterThanOrEqual" stopIfTrue="1">
      <formula>230</formula>
    </cfRule>
    <cfRule type="cellIs" priority="52" dxfId="203" operator="greaterThanOrEqual" stopIfTrue="1">
      <formula>190</formula>
    </cfRule>
  </conditionalFormatting>
  <conditionalFormatting sqref="AL112:AL127">
    <cfRule type="cellIs" priority="49" dxfId="202" operator="greaterThanOrEqual" stopIfTrue="1">
      <formula>200</formula>
    </cfRule>
    <cfRule type="cellIs" priority="50" dxfId="203" operator="greaterThanOrEqual" stopIfTrue="1">
      <formula>190</formula>
    </cfRule>
  </conditionalFormatting>
  <conditionalFormatting sqref="I112:I114 P112:P114 W112:W114 AD112:AD114 AK112:AK114">
    <cfRule type="cellIs" priority="47" dxfId="202" operator="greaterThanOrEqual" stopIfTrue="1">
      <formula>1200</formula>
    </cfRule>
    <cfRule type="cellIs" priority="48" dxfId="203" operator="greaterThanOrEqual" stopIfTrue="1">
      <formula>1080</formula>
    </cfRule>
  </conditionalFormatting>
  <conditionalFormatting sqref="I115:I127 P115:P127 W115:W127 AD115:AD127 AK115:AK127">
    <cfRule type="cellIs" priority="45" dxfId="202" operator="greaterThanOrEqual" stopIfTrue="1">
      <formula>3600</formula>
    </cfRule>
    <cfRule type="cellIs" priority="46" dxfId="203" operator="greaterThanOrEqual" stopIfTrue="1">
      <formula>3240</formula>
    </cfRule>
  </conditionalFormatting>
  <conditionalFormatting sqref="C116:H123 J116:O123 Q116:V123 X116:AC123 AE116:AJ123">
    <cfRule type="cellIs" priority="43" dxfId="203" operator="between" stopIfTrue="1">
      <formula>200</formula>
      <formula>249</formula>
    </cfRule>
    <cfRule type="cellIs" priority="44" dxfId="202" operator="greaterThanOrEqual" stopIfTrue="1">
      <formula>250</formula>
    </cfRule>
  </conditionalFormatting>
  <conditionalFormatting sqref="C116:H118 J116:O118 Q116:V118 X116:AC118 AE116:AJ118">
    <cfRule type="cellIs" priority="41" dxfId="202" operator="greaterThanOrEqual" stopIfTrue="1">
      <formula>230</formula>
    </cfRule>
    <cfRule type="cellIs" priority="42" dxfId="203" operator="greaterThanOrEqual" stopIfTrue="1">
      <formula>190</formula>
    </cfRule>
  </conditionalFormatting>
  <conditionalFormatting sqref="AL116:AL123">
    <cfRule type="cellIs" priority="39" dxfId="202" operator="greaterThanOrEqual" stopIfTrue="1">
      <formula>200</formula>
    </cfRule>
    <cfRule type="cellIs" priority="40" dxfId="203" operator="greaterThanOrEqual" stopIfTrue="1">
      <formula>190</formula>
    </cfRule>
  </conditionalFormatting>
  <conditionalFormatting sqref="I116:I118 P116:P118 W116:W118 AD116:AD118 AK116:AK118">
    <cfRule type="cellIs" priority="37" dxfId="202" operator="greaterThanOrEqual" stopIfTrue="1">
      <formula>1200</formula>
    </cfRule>
    <cfRule type="cellIs" priority="38" dxfId="203" operator="greaterThanOrEqual" stopIfTrue="1">
      <formula>1080</formula>
    </cfRule>
  </conditionalFormatting>
  <conditionalFormatting sqref="I119:I123 P119:P123 W119:W123 AD119:AD123 AK119:AK123">
    <cfRule type="cellIs" priority="35" dxfId="202" operator="greaterThanOrEqual" stopIfTrue="1">
      <formula>3600</formula>
    </cfRule>
    <cfRule type="cellIs" priority="36" dxfId="203" operator="greaterThanOrEqual" stopIfTrue="1">
      <formula>3240</formula>
    </cfRule>
  </conditionalFormatting>
  <conditionalFormatting sqref="C124:H126 J124:O126 Q124:V126 X124:AC126 AE124:AJ126">
    <cfRule type="cellIs" priority="33" dxfId="202" operator="greaterThanOrEqual" stopIfTrue="1">
      <formula>230</formula>
    </cfRule>
    <cfRule type="cellIs" priority="34" dxfId="203" operator="greaterThanOrEqual" stopIfTrue="1">
      <formula>190</formula>
    </cfRule>
  </conditionalFormatting>
  <conditionalFormatting sqref="I124:I126 P124:P126 W124:W126 AD124:AD126 AK124:AK126">
    <cfRule type="cellIs" priority="31" dxfId="202" operator="greaterThanOrEqual" stopIfTrue="1">
      <formula>1200</formula>
    </cfRule>
    <cfRule type="cellIs" priority="32" dxfId="203" operator="greaterThanOrEqual" stopIfTrue="1">
      <formula>1080</formula>
    </cfRule>
  </conditionalFormatting>
  <conditionalFormatting sqref="C120:H122 J120:O122 Q120:V122 X120:AC122 AE120:AJ122">
    <cfRule type="cellIs" priority="29" dxfId="202" operator="greaterThanOrEqual" stopIfTrue="1">
      <formula>230</formula>
    </cfRule>
    <cfRule type="cellIs" priority="30" dxfId="203" operator="greaterThanOrEqual" stopIfTrue="1">
      <formula>190</formula>
    </cfRule>
  </conditionalFormatting>
  <conditionalFormatting sqref="I120:I122 P120:P122 W120:W122 AD120:AD122 AK120:AK122">
    <cfRule type="cellIs" priority="27" dxfId="202" operator="greaterThanOrEqual" stopIfTrue="1">
      <formula>1200</formula>
    </cfRule>
    <cfRule type="cellIs" priority="28" dxfId="203" operator="greaterThanOrEqual" stopIfTrue="1">
      <formula>1080</formula>
    </cfRule>
  </conditionalFormatting>
  <conditionalFormatting sqref="C120:H122 J120:O122 Q120:V122 X120:AC122 AE120:AJ122">
    <cfRule type="cellIs" priority="25" dxfId="202" operator="greaterThanOrEqual" stopIfTrue="1">
      <formula>230</formula>
    </cfRule>
    <cfRule type="cellIs" priority="26" dxfId="203" operator="greaterThanOrEqual" stopIfTrue="1">
      <formula>190</formula>
    </cfRule>
  </conditionalFormatting>
  <conditionalFormatting sqref="I120:I122 P120:P122 W120:W122 AD120:AD122 AK120:AK122">
    <cfRule type="cellIs" priority="23" dxfId="202" operator="greaterThanOrEqual" stopIfTrue="1">
      <formula>1200</formula>
    </cfRule>
    <cfRule type="cellIs" priority="24" dxfId="203" operator="greaterThanOrEqual" stopIfTrue="1">
      <formula>1080</formula>
    </cfRule>
  </conditionalFormatting>
  <conditionalFormatting sqref="C116:H116 J116:O116 Q116:V116 X116:AC116 AE116:AJ116">
    <cfRule type="cellIs" priority="21" dxfId="203" operator="between" stopIfTrue="1">
      <formula>200</formula>
      <formula>249</formula>
    </cfRule>
    <cfRule type="cellIs" priority="22" dxfId="202" operator="greaterThanOrEqual" stopIfTrue="1">
      <formula>250</formula>
    </cfRule>
  </conditionalFormatting>
  <conditionalFormatting sqref="P116 W116 AD116 AK116 C116:H116">
    <cfRule type="cellIs" priority="19" dxfId="202" operator="greaterThanOrEqual" stopIfTrue="1">
      <formula>1200</formula>
    </cfRule>
    <cfRule type="cellIs" priority="20" dxfId="203" operator="greaterThanOrEqual" stopIfTrue="1">
      <formula>1080</formula>
    </cfRule>
  </conditionalFormatting>
  <conditionalFormatting sqref="AL116">
    <cfRule type="cellIs" priority="17" dxfId="202" operator="greaterThanOrEqual" stopIfTrue="1">
      <formula>200</formula>
    </cfRule>
    <cfRule type="cellIs" priority="18" dxfId="203" operator="greaterThanOrEqual" stopIfTrue="1">
      <formula>190</formula>
    </cfRule>
  </conditionalFormatting>
  <conditionalFormatting sqref="C116:H116 J116 Q116 X116 AE116">
    <cfRule type="cellIs" priority="15" dxfId="202" operator="greaterThanOrEqual" stopIfTrue="1">
      <formula>230</formula>
    </cfRule>
    <cfRule type="cellIs" priority="16" dxfId="203" operator="greaterThanOrEqual" stopIfTrue="1">
      <formula>190</formula>
    </cfRule>
  </conditionalFormatting>
  <conditionalFormatting sqref="P116 W116 AD116 AK116">
    <cfRule type="cellIs" priority="14" dxfId="203" operator="greaterThanOrEqual" stopIfTrue="1">
      <formula>1080</formula>
    </cfRule>
  </conditionalFormatting>
  <conditionalFormatting sqref="I116 P116 W116 AD116 AK116">
    <cfRule type="cellIs" priority="12" dxfId="202" operator="greaterThanOrEqual" stopIfTrue="1">
      <formula>2400</formula>
    </cfRule>
    <cfRule type="cellIs" priority="13" dxfId="203" operator="greaterThanOrEqual" stopIfTrue="1">
      <formula>2160</formula>
    </cfRule>
  </conditionalFormatting>
  <conditionalFormatting sqref="P116 W116 AD116 AK116">
    <cfRule type="cellIs" priority="11" dxfId="202" operator="greaterThanOrEqual" stopIfTrue="1">
      <formula>1200</formula>
    </cfRule>
  </conditionalFormatting>
  <conditionalFormatting sqref="C116:H116 J116:O116 Q116:V116 X116:AC116 AE116:AJ116 AL116:AQ116 AS116:AX116 AZ116:BE116 BG116:BL116">
    <cfRule type="cellIs" priority="9" dxfId="202" operator="greaterThanOrEqual" stopIfTrue="1">
      <formula>240</formula>
    </cfRule>
    <cfRule type="cellIs" priority="10" dxfId="203" operator="greaterThanOrEqual" stopIfTrue="1">
      <formula>200</formula>
    </cfRule>
  </conditionalFormatting>
  <conditionalFormatting sqref="BO116">
    <cfRule type="cellIs" priority="7" dxfId="202" operator="greaterThanOrEqual" stopIfTrue="1">
      <formula>200</formula>
    </cfRule>
    <cfRule type="cellIs" priority="8" dxfId="203" operator="greaterThanOrEqual" stopIfTrue="1">
      <formula>190</formula>
    </cfRule>
  </conditionalFormatting>
  <conditionalFormatting sqref="AE116:AJ116 AL116:AQ116 AS116:AX116 AZ116:BE116 BG116:BL116">
    <cfRule type="cellIs" priority="5" dxfId="202" operator="greaterThanOrEqual" stopIfTrue="1">
      <formula>230</formula>
    </cfRule>
    <cfRule type="cellIs" priority="6" dxfId="203" operator="greaterThanOrEqual" stopIfTrue="1">
      <formula>190</formula>
    </cfRule>
  </conditionalFormatting>
  <conditionalFormatting sqref="P116 I116 W116 AD116 AK116 AR116 BM116 AY116 BF116">
    <cfRule type="cellIs" priority="3" dxfId="204" operator="between">
      <formula>1140</formula>
      <formula>1200</formula>
    </cfRule>
    <cfRule type="cellIs" priority="4" dxfId="205" operator="greaterThanOrEqual">
      <formula>1200</formula>
    </cfRule>
  </conditionalFormatting>
  <conditionalFormatting sqref="I116">
    <cfRule type="cellIs" priority="1" dxfId="206" operator="between">
      <formula>1140</formula>
      <formula>1200</formula>
    </cfRule>
    <cfRule type="cellIs" priority="2" dxfId="205" operator="greaterThanOrEqual">
      <formula>1200</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3:BO28"/>
  <sheetViews>
    <sheetView zoomScale="60" zoomScaleNormal="60" zoomScalePageLayoutView="0" workbookViewId="0" topLeftCell="A1">
      <selection activeCell="Q24" sqref="Q24"/>
    </sheetView>
  </sheetViews>
  <sheetFormatPr defaultColWidth="9.140625" defaultRowHeight="15"/>
  <cols>
    <col min="1" max="1" width="36.28125" style="0" customWidth="1"/>
    <col min="2" max="2" width="8.140625" style="0" customWidth="1"/>
    <col min="3" max="10" width="6.7109375" style="0" customWidth="1"/>
    <col min="11" max="11" width="10.00390625" style="0" customWidth="1"/>
    <col min="12" max="19" width="6.7109375" style="0" customWidth="1"/>
    <col min="20" max="20" width="8.140625" style="0" customWidth="1"/>
    <col min="22" max="23" width="10.57421875" style="0" customWidth="1"/>
  </cols>
  <sheetData>
    <row r="3" spans="1:23" ht="15" customHeight="1">
      <c r="A3" s="272" t="s">
        <v>354</v>
      </c>
      <c r="B3" s="274" t="s">
        <v>355</v>
      </c>
      <c r="C3" s="240" t="s">
        <v>356</v>
      </c>
      <c r="D3" s="241"/>
      <c r="E3" s="241"/>
      <c r="F3" s="241"/>
      <c r="G3" s="241"/>
      <c r="H3" s="241"/>
      <c r="I3" s="241"/>
      <c r="J3" s="241"/>
      <c r="K3" s="242"/>
      <c r="L3" s="191"/>
      <c r="M3" s="266" t="s">
        <v>357</v>
      </c>
      <c r="N3" s="267"/>
      <c r="O3" s="267"/>
      <c r="P3" s="267"/>
      <c r="Q3" s="267"/>
      <c r="R3" s="267"/>
      <c r="S3" s="267"/>
      <c r="T3" s="268"/>
      <c r="U3" s="239" t="s">
        <v>358</v>
      </c>
      <c r="V3" s="239" t="s">
        <v>359</v>
      </c>
      <c r="W3" s="239" t="s">
        <v>360</v>
      </c>
    </row>
    <row r="4" spans="1:23" ht="15" customHeight="1">
      <c r="A4" s="273"/>
      <c r="B4" s="275"/>
      <c r="C4" s="243"/>
      <c r="D4" s="244"/>
      <c r="E4" s="244"/>
      <c r="F4" s="244"/>
      <c r="G4" s="244"/>
      <c r="H4" s="244"/>
      <c r="I4" s="244"/>
      <c r="J4" s="244"/>
      <c r="K4" s="245"/>
      <c r="L4" s="192"/>
      <c r="M4" s="269"/>
      <c r="N4" s="270"/>
      <c r="O4" s="270"/>
      <c r="P4" s="270"/>
      <c r="Q4" s="270"/>
      <c r="R4" s="270"/>
      <c r="S4" s="270"/>
      <c r="T4" s="271"/>
      <c r="U4" s="239"/>
      <c r="V4" s="239"/>
      <c r="W4" s="239"/>
    </row>
    <row r="5" spans="1:23" ht="192.75" customHeight="1">
      <c r="A5" s="273"/>
      <c r="B5" s="275"/>
      <c r="C5" s="176" t="s">
        <v>362</v>
      </c>
      <c r="D5" s="176" t="s">
        <v>361</v>
      </c>
      <c r="E5" s="176" t="s">
        <v>247</v>
      </c>
      <c r="F5" s="177" t="s">
        <v>269</v>
      </c>
      <c r="G5" s="176" t="s">
        <v>363</v>
      </c>
      <c r="H5" s="176" t="s">
        <v>165</v>
      </c>
      <c r="I5" s="176" t="s">
        <v>180</v>
      </c>
      <c r="J5" s="176" t="s">
        <v>283</v>
      </c>
      <c r="K5" s="178" t="s">
        <v>364</v>
      </c>
      <c r="L5" s="194" t="s">
        <v>362</v>
      </c>
      <c r="M5" s="194" t="s">
        <v>361</v>
      </c>
      <c r="N5" s="194" t="s">
        <v>247</v>
      </c>
      <c r="O5" s="180" t="s">
        <v>269</v>
      </c>
      <c r="P5" s="194" t="s">
        <v>363</v>
      </c>
      <c r="Q5" s="194" t="s">
        <v>165</v>
      </c>
      <c r="R5" s="194" t="s">
        <v>180</v>
      </c>
      <c r="S5" s="194" t="s">
        <v>283</v>
      </c>
      <c r="T5" s="179" t="s">
        <v>365</v>
      </c>
      <c r="U5" s="239"/>
      <c r="V5" s="239"/>
      <c r="W5" s="239"/>
    </row>
    <row r="6" spans="1:23" ht="30" customHeight="1">
      <c r="A6" s="189" t="s">
        <v>362</v>
      </c>
      <c r="B6" s="182">
        <v>14</v>
      </c>
      <c r="C6" s="190"/>
      <c r="D6" s="183">
        <v>2</v>
      </c>
      <c r="E6" s="183">
        <v>2</v>
      </c>
      <c r="F6" s="183">
        <v>2</v>
      </c>
      <c r="G6" s="183">
        <v>2</v>
      </c>
      <c r="H6" s="183">
        <v>2</v>
      </c>
      <c r="I6" s="183">
        <v>2</v>
      </c>
      <c r="J6" s="183">
        <v>2</v>
      </c>
      <c r="K6" s="184">
        <v>14</v>
      </c>
      <c r="L6" s="193"/>
      <c r="M6" s="185">
        <v>0</v>
      </c>
      <c r="N6" s="185">
        <v>2</v>
      </c>
      <c r="O6" s="185">
        <v>0</v>
      </c>
      <c r="P6" s="185">
        <v>0</v>
      </c>
      <c r="Q6" s="185">
        <v>2</v>
      </c>
      <c r="R6" s="185">
        <v>2</v>
      </c>
      <c r="S6" s="185">
        <v>2</v>
      </c>
      <c r="T6" s="186">
        <v>8</v>
      </c>
      <c r="U6" s="182">
        <v>22</v>
      </c>
      <c r="V6" s="182">
        <v>40354</v>
      </c>
      <c r="W6" s="187">
        <v>192.16190476190476</v>
      </c>
    </row>
    <row r="7" spans="1:23" ht="30" customHeight="1">
      <c r="A7" s="189" t="s">
        <v>361</v>
      </c>
      <c r="B7" s="182">
        <v>14</v>
      </c>
      <c r="C7" s="183">
        <v>2</v>
      </c>
      <c r="D7" s="190"/>
      <c r="E7" s="183">
        <v>2</v>
      </c>
      <c r="F7" s="183">
        <v>2</v>
      </c>
      <c r="G7" s="183">
        <v>2</v>
      </c>
      <c r="H7" s="183">
        <v>0</v>
      </c>
      <c r="I7" s="183">
        <v>2</v>
      </c>
      <c r="J7" s="183">
        <v>2</v>
      </c>
      <c r="K7" s="184">
        <v>12</v>
      </c>
      <c r="L7" s="185">
        <v>0</v>
      </c>
      <c r="M7" s="193"/>
      <c r="N7" s="185">
        <v>0</v>
      </c>
      <c r="O7" s="185">
        <v>2</v>
      </c>
      <c r="P7" s="185">
        <v>2</v>
      </c>
      <c r="Q7" s="185">
        <v>2</v>
      </c>
      <c r="R7" s="185">
        <v>0</v>
      </c>
      <c r="S7" s="185">
        <v>2</v>
      </c>
      <c r="T7" s="186">
        <v>8</v>
      </c>
      <c r="U7" s="182">
        <v>20</v>
      </c>
      <c r="V7" s="182">
        <v>40020</v>
      </c>
      <c r="W7" s="187">
        <v>190.57142857142858</v>
      </c>
    </row>
    <row r="8" spans="1:23" ht="30" customHeight="1">
      <c r="A8" s="189" t="s">
        <v>247</v>
      </c>
      <c r="B8" s="182">
        <v>14</v>
      </c>
      <c r="C8" s="183">
        <v>0</v>
      </c>
      <c r="D8" s="183">
        <v>2</v>
      </c>
      <c r="E8" s="190"/>
      <c r="F8" s="183">
        <v>2</v>
      </c>
      <c r="G8" s="183">
        <v>2</v>
      </c>
      <c r="H8" s="183">
        <v>2</v>
      </c>
      <c r="I8" s="183">
        <v>2</v>
      </c>
      <c r="J8" s="183">
        <v>2</v>
      </c>
      <c r="K8" s="184">
        <v>12</v>
      </c>
      <c r="L8" s="185">
        <v>0</v>
      </c>
      <c r="M8" s="185">
        <v>0</v>
      </c>
      <c r="N8" s="193"/>
      <c r="O8" s="185">
        <v>0</v>
      </c>
      <c r="P8" s="185">
        <v>2</v>
      </c>
      <c r="Q8" s="185">
        <v>0</v>
      </c>
      <c r="R8" s="185">
        <v>2</v>
      </c>
      <c r="S8" s="185">
        <v>2</v>
      </c>
      <c r="T8" s="186">
        <v>6</v>
      </c>
      <c r="U8" s="182">
        <v>18</v>
      </c>
      <c r="V8" s="182">
        <v>39961</v>
      </c>
      <c r="W8" s="187">
        <v>190.2904761904762</v>
      </c>
    </row>
    <row r="9" spans="1:23" ht="30" customHeight="1">
      <c r="A9" s="188" t="s">
        <v>269</v>
      </c>
      <c r="B9" s="182">
        <v>14</v>
      </c>
      <c r="C9" s="183">
        <v>2</v>
      </c>
      <c r="D9" s="183">
        <v>0</v>
      </c>
      <c r="E9" s="183">
        <v>2</v>
      </c>
      <c r="F9" s="190"/>
      <c r="G9" s="183">
        <v>2</v>
      </c>
      <c r="H9" s="183">
        <v>2</v>
      </c>
      <c r="I9" s="183">
        <v>2</v>
      </c>
      <c r="J9" s="183">
        <v>2</v>
      </c>
      <c r="K9" s="184">
        <v>12</v>
      </c>
      <c r="L9" s="185">
        <v>0</v>
      </c>
      <c r="M9" s="185">
        <v>0</v>
      </c>
      <c r="N9" s="185">
        <v>0</v>
      </c>
      <c r="O9" s="193"/>
      <c r="P9" s="185">
        <v>0</v>
      </c>
      <c r="Q9" s="185">
        <v>2</v>
      </c>
      <c r="R9" s="185">
        <v>2</v>
      </c>
      <c r="S9" s="185">
        <v>2</v>
      </c>
      <c r="T9" s="186">
        <v>6</v>
      </c>
      <c r="U9" s="182">
        <v>18</v>
      </c>
      <c r="V9" s="182">
        <v>38347</v>
      </c>
      <c r="W9" s="187">
        <v>182.60476190476192</v>
      </c>
    </row>
    <row r="10" spans="1:23" ht="30" customHeight="1">
      <c r="A10" s="181" t="s">
        <v>363</v>
      </c>
      <c r="B10" s="182">
        <v>14</v>
      </c>
      <c r="C10" s="183">
        <v>2</v>
      </c>
      <c r="D10" s="183">
        <v>0</v>
      </c>
      <c r="E10" s="183">
        <v>0</v>
      </c>
      <c r="F10" s="183">
        <v>2</v>
      </c>
      <c r="G10" s="190"/>
      <c r="H10" s="183">
        <v>2</v>
      </c>
      <c r="I10" s="183">
        <v>2</v>
      </c>
      <c r="J10" s="183">
        <v>2</v>
      </c>
      <c r="K10" s="184">
        <v>10</v>
      </c>
      <c r="L10" s="185">
        <v>0</v>
      </c>
      <c r="M10" s="185">
        <v>0</v>
      </c>
      <c r="N10" s="185">
        <v>0</v>
      </c>
      <c r="O10" s="185">
        <v>0</v>
      </c>
      <c r="P10" s="193"/>
      <c r="Q10" s="185">
        <v>2</v>
      </c>
      <c r="R10" s="185">
        <v>2</v>
      </c>
      <c r="S10" s="185">
        <v>2</v>
      </c>
      <c r="T10" s="186">
        <v>6</v>
      </c>
      <c r="U10" s="182">
        <v>16</v>
      </c>
      <c r="V10" s="182">
        <v>38663</v>
      </c>
      <c r="W10" s="187">
        <v>184.1095238095238</v>
      </c>
    </row>
    <row r="11" spans="1:23" ht="30" customHeight="1">
      <c r="A11" s="181" t="s">
        <v>165</v>
      </c>
      <c r="B11" s="182">
        <v>14</v>
      </c>
      <c r="C11" s="183">
        <v>0</v>
      </c>
      <c r="D11" s="183">
        <v>0</v>
      </c>
      <c r="E11" s="183">
        <v>2</v>
      </c>
      <c r="F11" s="183">
        <v>0</v>
      </c>
      <c r="G11" s="183">
        <v>0</v>
      </c>
      <c r="H11" s="190"/>
      <c r="I11" s="183">
        <v>2</v>
      </c>
      <c r="J11" s="183">
        <v>2</v>
      </c>
      <c r="K11" s="184">
        <v>6</v>
      </c>
      <c r="L11" s="185">
        <v>0</v>
      </c>
      <c r="M11" s="185">
        <v>2</v>
      </c>
      <c r="N11" s="185">
        <v>0</v>
      </c>
      <c r="O11" s="185">
        <v>0</v>
      </c>
      <c r="P11" s="185">
        <v>0</v>
      </c>
      <c r="Q11" s="193"/>
      <c r="R11" s="185">
        <v>2</v>
      </c>
      <c r="S11" s="185">
        <v>2</v>
      </c>
      <c r="T11" s="186">
        <v>6</v>
      </c>
      <c r="U11" s="182">
        <v>12</v>
      </c>
      <c r="V11" s="182">
        <v>37964</v>
      </c>
      <c r="W11" s="187">
        <v>180.78095238095239</v>
      </c>
    </row>
    <row r="12" spans="1:23" ht="30" customHeight="1">
      <c r="A12" s="181" t="s">
        <v>180</v>
      </c>
      <c r="B12" s="182">
        <v>14</v>
      </c>
      <c r="C12" s="183">
        <v>0</v>
      </c>
      <c r="D12" s="183">
        <v>2</v>
      </c>
      <c r="E12" s="183">
        <v>0</v>
      </c>
      <c r="F12" s="183">
        <v>0</v>
      </c>
      <c r="G12" s="183">
        <v>0</v>
      </c>
      <c r="H12" s="183">
        <v>0</v>
      </c>
      <c r="I12" s="190"/>
      <c r="J12" s="183">
        <v>2</v>
      </c>
      <c r="K12" s="184">
        <v>4</v>
      </c>
      <c r="L12" s="185">
        <v>0</v>
      </c>
      <c r="M12" s="185">
        <v>0</v>
      </c>
      <c r="N12" s="185">
        <v>0</v>
      </c>
      <c r="O12" s="185">
        <v>0</v>
      </c>
      <c r="P12" s="185">
        <v>0</v>
      </c>
      <c r="Q12" s="185">
        <v>0</v>
      </c>
      <c r="R12" s="193"/>
      <c r="S12" s="185">
        <v>2</v>
      </c>
      <c r="T12" s="186">
        <v>2</v>
      </c>
      <c r="U12" s="182">
        <v>6</v>
      </c>
      <c r="V12" s="182">
        <v>37084</v>
      </c>
      <c r="W12" s="187">
        <v>176.59047619047618</v>
      </c>
    </row>
    <row r="13" spans="1:23" ht="30" customHeight="1">
      <c r="A13" s="181" t="s">
        <v>283</v>
      </c>
      <c r="B13" s="182">
        <v>14</v>
      </c>
      <c r="C13" s="183">
        <v>0</v>
      </c>
      <c r="D13" s="183">
        <v>0</v>
      </c>
      <c r="E13" s="183">
        <v>0</v>
      </c>
      <c r="F13" s="183">
        <v>0</v>
      </c>
      <c r="G13" s="183">
        <v>0</v>
      </c>
      <c r="H13" s="183">
        <v>0</v>
      </c>
      <c r="I13" s="183">
        <v>0</v>
      </c>
      <c r="J13" s="190"/>
      <c r="K13" s="184">
        <v>0</v>
      </c>
      <c r="L13" s="185">
        <v>0</v>
      </c>
      <c r="M13" s="185">
        <v>0</v>
      </c>
      <c r="N13" s="185">
        <v>0</v>
      </c>
      <c r="O13" s="185">
        <v>0</v>
      </c>
      <c r="P13" s="185">
        <v>0</v>
      </c>
      <c r="Q13" s="185">
        <v>0</v>
      </c>
      <c r="R13" s="185">
        <v>0</v>
      </c>
      <c r="S13" s="193"/>
      <c r="T13" s="186">
        <v>0</v>
      </c>
      <c r="U13" s="182">
        <v>0</v>
      </c>
      <c r="V13" s="182">
        <v>33804</v>
      </c>
      <c r="W13" s="187">
        <v>160.97142857142856</v>
      </c>
    </row>
    <row r="14" spans="1:67" s="16" customFormat="1" ht="15.75">
      <c r="A14" s="121" t="s">
        <v>366</v>
      </c>
      <c r="H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30"/>
      <c r="BO14" s="127"/>
    </row>
    <row r="16" spans="1:23" ht="15" customHeight="1">
      <c r="A16" s="246" t="s">
        <v>367</v>
      </c>
      <c r="B16" s="248" t="s">
        <v>355</v>
      </c>
      <c r="C16" s="251" t="s">
        <v>356</v>
      </c>
      <c r="D16" s="252"/>
      <c r="E16" s="252"/>
      <c r="F16" s="252"/>
      <c r="G16" s="252"/>
      <c r="H16" s="252"/>
      <c r="I16" s="252"/>
      <c r="J16" s="252"/>
      <c r="K16" s="253"/>
      <c r="L16" s="260" t="s">
        <v>357</v>
      </c>
      <c r="M16" s="261"/>
      <c r="N16" s="261"/>
      <c r="O16" s="261"/>
      <c r="P16" s="261"/>
      <c r="Q16" s="261"/>
      <c r="R16" s="261"/>
      <c r="S16" s="261"/>
      <c r="T16" s="262"/>
      <c r="U16" s="257" t="s">
        <v>358</v>
      </c>
      <c r="V16" s="257" t="s">
        <v>359</v>
      </c>
      <c r="W16" s="257" t="s">
        <v>360</v>
      </c>
    </row>
    <row r="17" spans="1:23" ht="15" customHeight="1">
      <c r="A17" s="247"/>
      <c r="B17" s="249"/>
      <c r="C17" s="254"/>
      <c r="D17" s="255"/>
      <c r="E17" s="255"/>
      <c r="F17" s="255"/>
      <c r="G17" s="255"/>
      <c r="H17" s="255"/>
      <c r="I17" s="255"/>
      <c r="J17" s="255"/>
      <c r="K17" s="256"/>
      <c r="L17" s="263"/>
      <c r="M17" s="264"/>
      <c r="N17" s="264"/>
      <c r="O17" s="264"/>
      <c r="P17" s="264"/>
      <c r="Q17" s="264"/>
      <c r="R17" s="264"/>
      <c r="S17" s="264"/>
      <c r="T17" s="265"/>
      <c r="U17" s="258"/>
      <c r="V17" s="258"/>
      <c r="W17" s="258"/>
    </row>
    <row r="18" spans="1:23" ht="201.75">
      <c r="A18" s="247"/>
      <c r="B18" s="250"/>
      <c r="C18" s="202" t="s">
        <v>368</v>
      </c>
      <c r="D18" s="202" t="s">
        <v>177</v>
      </c>
      <c r="E18" s="202" t="s">
        <v>186</v>
      </c>
      <c r="F18" s="202" t="s">
        <v>159</v>
      </c>
      <c r="G18" s="202" t="s">
        <v>279</v>
      </c>
      <c r="H18" s="202" t="s">
        <v>369</v>
      </c>
      <c r="I18" s="202" t="s">
        <v>174</v>
      </c>
      <c r="J18" s="202" t="s">
        <v>370</v>
      </c>
      <c r="K18" s="178" t="s">
        <v>364</v>
      </c>
      <c r="L18" s="203" t="s">
        <v>368</v>
      </c>
      <c r="M18" s="203" t="s">
        <v>177</v>
      </c>
      <c r="N18" s="203" t="s">
        <v>186</v>
      </c>
      <c r="O18" s="203" t="s">
        <v>159</v>
      </c>
      <c r="P18" s="203" t="s">
        <v>279</v>
      </c>
      <c r="Q18" s="203" t="s">
        <v>369</v>
      </c>
      <c r="R18" s="203" t="s">
        <v>174</v>
      </c>
      <c r="S18" s="203" t="s">
        <v>370</v>
      </c>
      <c r="T18" s="195" t="s">
        <v>365</v>
      </c>
      <c r="U18" s="259"/>
      <c r="V18" s="259"/>
      <c r="W18" s="259"/>
    </row>
    <row r="19" spans="1:23" ht="30" customHeight="1">
      <c r="A19" s="204" t="s">
        <v>368</v>
      </c>
      <c r="B19" s="182">
        <v>12</v>
      </c>
      <c r="C19" s="190"/>
      <c r="D19" s="183">
        <v>2</v>
      </c>
      <c r="E19" s="183">
        <v>2</v>
      </c>
      <c r="F19" s="183">
        <v>2</v>
      </c>
      <c r="G19" s="183">
        <v>2</v>
      </c>
      <c r="H19" s="183">
        <v>2</v>
      </c>
      <c r="I19" s="183">
        <v>2</v>
      </c>
      <c r="J19" s="197"/>
      <c r="K19" s="184">
        <v>12</v>
      </c>
      <c r="L19" s="193"/>
      <c r="M19" s="198">
        <v>0</v>
      </c>
      <c r="N19" s="198">
        <v>0</v>
      </c>
      <c r="O19" s="198">
        <v>2</v>
      </c>
      <c r="P19" s="198">
        <v>2</v>
      </c>
      <c r="Q19" s="198">
        <v>2</v>
      </c>
      <c r="R19" s="198">
        <v>2</v>
      </c>
      <c r="S19" s="199"/>
      <c r="T19" s="200">
        <v>8</v>
      </c>
      <c r="U19" s="182">
        <v>20</v>
      </c>
      <c r="V19" s="182">
        <v>33126</v>
      </c>
      <c r="W19" s="187">
        <v>184.03333333333333</v>
      </c>
    </row>
    <row r="20" spans="1:23" ht="30" customHeight="1">
      <c r="A20" s="204" t="s">
        <v>177</v>
      </c>
      <c r="B20" s="182">
        <v>12</v>
      </c>
      <c r="C20" s="183">
        <v>2</v>
      </c>
      <c r="D20" s="190"/>
      <c r="E20" s="183">
        <v>2</v>
      </c>
      <c r="F20" s="183">
        <v>2</v>
      </c>
      <c r="G20" s="183">
        <v>2</v>
      </c>
      <c r="H20" s="183">
        <v>2</v>
      </c>
      <c r="I20" s="183">
        <v>2</v>
      </c>
      <c r="J20" s="197"/>
      <c r="K20" s="184">
        <v>12</v>
      </c>
      <c r="L20" s="198">
        <v>0</v>
      </c>
      <c r="M20" s="193"/>
      <c r="N20" s="198">
        <v>2</v>
      </c>
      <c r="O20" s="198">
        <v>2</v>
      </c>
      <c r="P20" s="198">
        <v>0</v>
      </c>
      <c r="Q20" s="198">
        <v>2</v>
      </c>
      <c r="R20" s="198">
        <v>0</v>
      </c>
      <c r="S20" s="199"/>
      <c r="T20" s="200">
        <v>6</v>
      </c>
      <c r="U20" s="182">
        <v>18</v>
      </c>
      <c r="V20" s="182">
        <v>32958</v>
      </c>
      <c r="W20" s="187">
        <v>183.1</v>
      </c>
    </row>
    <row r="21" spans="1:23" ht="30" customHeight="1">
      <c r="A21" s="204" t="s">
        <v>186</v>
      </c>
      <c r="B21" s="182">
        <v>12</v>
      </c>
      <c r="C21" s="183">
        <v>2</v>
      </c>
      <c r="D21" s="183">
        <v>0</v>
      </c>
      <c r="E21" s="190"/>
      <c r="F21" s="183">
        <v>2</v>
      </c>
      <c r="G21" s="183">
        <v>2</v>
      </c>
      <c r="H21" s="183">
        <v>2</v>
      </c>
      <c r="I21" s="183">
        <v>2</v>
      </c>
      <c r="J21" s="197"/>
      <c r="K21" s="184">
        <v>10</v>
      </c>
      <c r="L21" s="198">
        <v>0</v>
      </c>
      <c r="M21" s="198">
        <v>0</v>
      </c>
      <c r="N21" s="193"/>
      <c r="O21" s="198">
        <v>2</v>
      </c>
      <c r="P21" s="198">
        <v>2</v>
      </c>
      <c r="Q21" s="198">
        <v>2</v>
      </c>
      <c r="R21" s="198">
        <v>2</v>
      </c>
      <c r="S21" s="199"/>
      <c r="T21" s="200">
        <v>8</v>
      </c>
      <c r="U21" s="182">
        <v>18</v>
      </c>
      <c r="V21" s="182">
        <v>32346</v>
      </c>
      <c r="W21" s="187">
        <v>179.7</v>
      </c>
    </row>
    <row r="22" spans="1:23" ht="30" customHeight="1">
      <c r="A22" s="196" t="s">
        <v>159</v>
      </c>
      <c r="B22" s="182">
        <v>12</v>
      </c>
      <c r="C22" s="183">
        <v>0</v>
      </c>
      <c r="D22" s="183">
        <v>0</v>
      </c>
      <c r="E22" s="183">
        <v>0</v>
      </c>
      <c r="F22" s="190"/>
      <c r="G22" s="183">
        <v>2</v>
      </c>
      <c r="H22" s="183">
        <v>2</v>
      </c>
      <c r="I22" s="183">
        <v>2</v>
      </c>
      <c r="J22" s="197"/>
      <c r="K22" s="184">
        <v>6</v>
      </c>
      <c r="L22" s="198">
        <v>0</v>
      </c>
      <c r="M22" s="198">
        <v>0</v>
      </c>
      <c r="N22" s="198">
        <v>0</v>
      </c>
      <c r="O22" s="193"/>
      <c r="P22" s="198">
        <v>0</v>
      </c>
      <c r="Q22" s="198">
        <v>0</v>
      </c>
      <c r="R22" s="198">
        <v>2</v>
      </c>
      <c r="S22" s="199"/>
      <c r="T22" s="200">
        <v>2</v>
      </c>
      <c r="U22" s="182">
        <v>8</v>
      </c>
      <c r="V22" s="182">
        <v>31213</v>
      </c>
      <c r="W22" s="187">
        <v>173.40555555555557</v>
      </c>
    </row>
    <row r="23" spans="1:23" ht="30" customHeight="1">
      <c r="A23" s="201" t="s">
        <v>279</v>
      </c>
      <c r="B23" s="182">
        <v>12</v>
      </c>
      <c r="C23" s="183">
        <v>0</v>
      </c>
      <c r="D23" s="183">
        <v>2</v>
      </c>
      <c r="E23" s="183">
        <v>0</v>
      </c>
      <c r="F23" s="183">
        <v>2</v>
      </c>
      <c r="G23" s="190"/>
      <c r="H23" s="183">
        <v>2</v>
      </c>
      <c r="I23" s="183">
        <v>2</v>
      </c>
      <c r="J23" s="197"/>
      <c r="K23" s="184">
        <v>8</v>
      </c>
      <c r="L23" s="198">
        <v>0</v>
      </c>
      <c r="M23" s="198">
        <v>0</v>
      </c>
      <c r="N23" s="198">
        <v>0</v>
      </c>
      <c r="O23" s="198">
        <v>0</v>
      </c>
      <c r="P23" s="193"/>
      <c r="Q23" s="198">
        <v>0</v>
      </c>
      <c r="R23" s="198">
        <v>0</v>
      </c>
      <c r="S23" s="199"/>
      <c r="T23" s="200">
        <v>0</v>
      </c>
      <c r="U23" s="182">
        <v>8</v>
      </c>
      <c r="V23" s="182">
        <v>25206</v>
      </c>
      <c r="W23" s="187">
        <v>168.04</v>
      </c>
    </row>
    <row r="24" spans="1:23" ht="30" customHeight="1">
      <c r="A24" s="196" t="s">
        <v>369</v>
      </c>
      <c r="B24" s="182">
        <v>11</v>
      </c>
      <c r="C24" s="183">
        <v>0</v>
      </c>
      <c r="D24" s="183">
        <v>0</v>
      </c>
      <c r="E24" s="183">
        <v>0</v>
      </c>
      <c r="F24" s="183">
        <v>2</v>
      </c>
      <c r="G24" s="183">
        <v>2</v>
      </c>
      <c r="H24" s="190"/>
      <c r="I24" s="183">
        <v>2</v>
      </c>
      <c r="J24" s="197"/>
      <c r="K24" s="184">
        <v>6</v>
      </c>
      <c r="L24" s="198">
        <v>0</v>
      </c>
      <c r="M24" s="198">
        <v>0</v>
      </c>
      <c r="N24" s="198">
        <v>0</v>
      </c>
      <c r="O24" s="198">
        <v>0</v>
      </c>
      <c r="P24" s="198" t="s">
        <v>371</v>
      </c>
      <c r="Q24" s="193"/>
      <c r="R24" s="198">
        <v>2</v>
      </c>
      <c r="S24" s="199"/>
      <c r="T24" s="200">
        <v>2</v>
      </c>
      <c r="U24" s="182">
        <v>8</v>
      </c>
      <c r="V24" s="182">
        <v>27970</v>
      </c>
      <c r="W24" s="187">
        <v>169.5151515151515</v>
      </c>
    </row>
    <row r="25" spans="1:23" ht="30" customHeight="1">
      <c r="A25" s="196" t="s">
        <v>174</v>
      </c>
      <c r="B25" s="182">
        <v>11</v>
      </c>
      <c r="C25" s="183">
        <v>0</v>
      </c>
      <c r="D25" s="183">
        <v>2</v>
      </c>
      <c r="E25" s="183">
        <v>0</v>
      </c>
      <c r="F25" s="183">
        <v>0</v>
      </c>
      <c r="G25" s="183">
        <v>2</v>
      </c>
      <c r="H25" s="183">
        <v>0</v>
      </c>
      <c r="I25" s="190"/>
      <c r="J25" s="197"/>
      <c r="K25" s="184">
        <v>4</v>
      </c>
      <c r="L25" s="198">
        <v>0</v>
      </c>
      <c r="M25" s="198">
        <v>0</v>
      </c>
      <c r="N25" s="198">
        <v>0</v>
      </c>
      <c r="O25" s="198">
        <v>0</v>
      </c>
      <c r="P25" s="198" t="s">
        <v>371</v>
      </c>
      <c r="Q25" s="198">
        <v>0</v>
      </c>
      <c r="R25" s="193"/>
      <c r="S25" s="199"/>
      <c r="T25" s="200">
        <v>0</v>
      </c>
      <c r="U25" s="182">
        <v>4</v>
      </c>
      <c r="V25" s="182">
        <v>26389</v>
      </c>
      <c r="W25" s="187">
        <v>159.93333333333334</v>
      </c>
    </row>
    <row r="26" spans="1:23" ht="30" customHeight="1">
      <c r="A26" s="196" t="s">
        <v>370</v>
      </c>
      <c r="B26" s="276" t="s">
        <v>372</v>
      </c>
      <c r="C26" s="276"/>
      <c r="D26" s="276"/>
      <c r="E26" s="276"/>
      <c r="F26" s="276"/>
      <c r="G26" s="276"/>
      <c r="H26" s="276"/>
      <c r="I26" s="276"/>
      <c r="J26" s="276"/>
      <c r="K26" s="276"/>
      <c r="L26" s="276"/>
      <c r="M26" s="276"/>
      <c r="N26" s="276"/>
      <c r="O26" s="276"/>
      <c r="P26" s="276"/>
      <c r="Q26" s="276"/>
      <c r="R26" s="276"/>
      <c r="S26" s="276"/>
      <c r="T26" s="276"/>
      <c r="U26" s="205"/>
      <c r="V26" s="205"/>
      <c r="W26" s="205"/>
    </row>
    <row r="27" ht="15.75">
      <c r="A27" s="132" t="s">
        <v>366</v>
      </c>
    </row>
    <row r="28" ht="15.75">
      <c r="A28" s="132" t="s">
        <v>373</v>
      </c>
    </row>
  </sheetData>
  <sheetProtection/>
  <mergeCells count="15">
    <mergeCell ref="B26:T26"/>
    <mergeCell ref="W3:W5"/>
    <mergeCell ref="C3:K4"/>
    <mergeCell ref="A16:A18"/>
    <mergeCell ref="B16:B18"/>
    <mergeCell ref="C16:K17"/>
    <mergeCell ref="U16:U18"/>
    <mergeCell ref="V16:V18"/>
    <mergeCell ref="W16:W18"/>
    <mergeCell ref="L16:T17"/>
    <mergeCell ref="M3:T4"/>
    <mergeCell ref="A3:A5"/>
    <mergeCell ref="B3:B5"/>
    <mergeCell ref="U3:U5"/>
    <mergeCell ref="V3:V5"/>
  </mergeCells>
  <conditionalFormatting sqref="X14:AC14 AE14:AJ14 S14:V14 C14:I14 K14:Q14">
    <cfRule type="cellIs" priority="21" dxfId="203" operator="between" stopIfTrue="1">
      <formula>200</formula>
      <formula>249</formula>
    </cfRule>
    <cfRule type="cellIs" priority="22" dxfId="202" operator="greaterThanOrEqual" stopIfTrue="1">
      <formula>250</formula>
    </cfRule>
  </conditionalFormatting>
  <conditionalFormatting sqref="W14 AD14 AK14 R14 C14:G14 I14">
    <cfRule type="cellIs" priority="19" dxfId="202" operator="greaterThanOrEqual" stopIfTrue="1">
      <formula>1200</formula>
    </cfRule>
    <cfRule type="cellIs" priority="20" dxfId="203" operator="greaterThanOrEqual" stopIfTrue="1">
      <formula>1080</formula>
    </cfRule>
  </conditionalFormatting>
  <conditionalFormatting sqref="AL14 BO14">
    <cfRule type="cellIs" priority="17" dxfId="202" operator="greaterThanOrEqual" stopIfTrue="1">
      <formula>200</formula>
    </cfRule>
    <cfRule type="cellIs" priority="18" dxfId="203" operator="greaterThanOrEqual" stopIfTrue="1">
      <formula>190</formula>
    </cfRule>
  </conditionalFormatting>
  <conditionalFormatting sqref="X14 AE14:AJ14 AL14:AQ14 AS14:AX14 AZ14:BE14 BG14:BL14 C14:I14 N14">
    <cfRule type="cellIs" priority="15" dxfId="202" operator="greaterThanOrEqual" stopIfTrue="1">
      <formula>230</formula>
    </cfRule>
    <cfRule type="cellIs" priority="16" dxfId="203" operator="greaterThanOrEqual" stopIfTrue="1">
      <formula>190</formula>
    </cfRule>
  </conditionalFormatting>
  <conditionalFormatting sqref="W14 AD14 AK14 R14">
    <cfRule type="cellIs" priority="14" dxfId="203" operator="greaterThanOrEqual" stopIfTrue="1">
      <formula>1080</formula>
    </cfRule>
  </conditionalFormatting>
  <conditionalFormatting sqref="W14 AD14 AK14 R14 J14">
    <cfRule type="cellIs" priority="12" dxfId="202" operator="greaterThanOrEqual" stopIfTrue="1">
      <formula>2400</formula>
    </cfRule>
    <cfRule type="cellIs" priority="13" dxfId="203" operator="greaterThanOrEqual" stopIfTrue="1">
      <formula>2160</formula>
    </cfRule>
  </conditionalFormatting>
  <conditionalFormatting sqref="W14 AD14 AK14 R14">
    <cfRule type="cellIs" priority="11" dxfId="202" operator="greaterThanOrEqual" stopIfTrue="1">
      <formula>1200</formula>
    </cfRule>
  </conditionalFormatting>
  <conditionalFormatting sqref="X14:AC14 AE14:AJ14 AL14:AQ14 AS14:AX14 AZ14:BE14 BG14:BL14 S14:V14 C14:I14 K14:Q14">
    <cfRule type="cellIs" priority="9" dxfId="202" operator="greaterThanOrEqual" stopIfTrue="1">
      <formula>240</formula>
    </cfRule>
    <cfRule type="cellIs" priority="10" dxfId="203" operator="greaterThanOrEqual" stopIfTrue="1">
      <formula>200</formula>
    </cfRule>
  </conditionalFormatting>
  <conditionalFormatting sqref="W14 AD14 AK14 AR14 BM14 AY14 BF14 R14 J14">
    <cfRule type="cellIs" priority="3" dxfId="204" operator="between">
      <formula>1140</formula>
      <formula>1200</formula>
    </cfRule>
    <cfRule type="cellIs" priority="4" dxfId="205" operator="greaterThanOrEqual">
      <formula>1200</formula>
    </cfRule>
  </conditionalFormatting>
  <conditionalFormatting sqref="J14">
    <cfRule type="cellIs" priority="1" dxfId="206" operator="between">
      <formula>1140</formula>
      <formula>1200</formula>
    </cfRule>
    <cfRule type="cellIs" priority="2" dxfId="205" operator="greaterThanOrEqual">
      <formula>1200</formula>
    </cfRule>
  </conditionalFormatting>
  <printOptions horizontalCentered="1"/>
  <pageMargins left="0.31496062992125984" right="0.31496062992125984" top="0.5511811023622047" bottom="0.5511811023622047" header="0.31496062992125984" footer="0.31496062992125984"/>
  <pageSetup horizontalDpi="300" verticalDpi="300" orientation="landscape" paperSize="9" scale="72" r:id="rId1"/>
  <rowBreaks count="1" manualBreakCount="1">
    <brk id="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Intimpex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Alekian</dc:creator>
  <cp:keywords/>
  <dc:description/>
  <cp:lastModifiedBy>George Alekian</cp:lastModifiedBy>
  <cp:lastPrinted>2010-04-12T15:17:53Z</cp:lastPrinted>
  <dcterms:created xsi:type="dcterms:W3CDTF">2010-03-23T09:38:43Z</dcterms:created>
  <dcterms:modified xsi:type="dcterms:W3CDTF">2010-04-13T08:54:29Z</dcterms:modified>
  <cp:category/>
  <cp:version/>
  <cp:contentType/>
  <cp:contentStatus/>
</cp:coreProperties>
</file>